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codeName="ThisWorkbook"/>
  <xr:revisionPtr revIDLastSave="0" documentId="8_{F80C0C57-76DA-468B-B4FD-F511859A122F}" xr6:coauthVersionLast="47" xr6:coauthVersionMax="47" xr10:uidLastSave="{00000000-0000-0000-0000-000000000000}"/>
  <bookViews>
    <workbookView xWindow="-108" yWindow="-108" windowWidth="23256" windowHeight="12576"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詳細情報"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開始_日">'1'!$AD$24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1" i="1" l="1"/>
  <c r="Y2" i="50" l="1"/>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Y2" i="45"/>
  <c r="X2" i="45"/>
  <c r="W2" i="45"/>
  <c r="V2" i="45"/>
  <c r="U2" i="45"/>
  <c r="T2" i="45"/>
  <c r="S2" i="45"/>
  <c r="Q2" i="45"/>
  <c r="P2" i="45"/>
  <c r="O2" i="45"/>
  <c r="N2" i="45"/>
  <c r="M2" i="45"/>
  <c r="L2" i="45"/>
  <c r="K2" i="45"/>
  <c r="Y2" i="44"/>
  <c r="X2" i="44"/>
  <c r="W2" i="44"/>
  <c r="V2" i="44"/>
  <c r="U2" i="44"/>
  <c r="T2" i="44"/>
  <c r="S2" i="44"/>
  <c r="Q2" i="44"/>
  <c r="P2" i="44"/>
  <c r="O2" i="44"/>
  <c r="N2" i="44"/>
  <c r="M2" i="44"/>
  <c r="L2" i="44"/>
  <c r="K2" i="44"/>
  <c r="Y2" i="43"/>
  <c r="X2" i="43"/>
  <c r="W2" i="43"/>
  <c r="V2" i="43"/>
  <c r="U2" i="43"/>
  <c r="T2" i="43"/>
  <c r="S2" i="43"/>
  <c r="Q2" i="43"/>
  <c r="P2" i="43"/>
  <c r="O2" i="43"/>
  <c r="N2" i="43"/>
  <c r="M2" i="43"/>
  <c r="L2" i="43"/>
  <c r="K2" i="43"/>
  <c r="Y2" i="42"/>
  <c r="X2" i="42"/>
  <c r="W2" i="42"/>
  <c r="V2" i="42"/>
  <c r="U2" i="42"/>
  <c r="T2" i="42"/>
  <c r="S2" i="42"/>
  <c r="Q2" i="42"/>
  <c r="P2" i="42"/>
  <c r="O2" i="42"/>
  <c r="N2" i="42"/>
  <c r="M2" i="42"/>
  <c r="L2" i="42"/>
  <c r="K2" i="42"/>
  <c r="Y2" i="41"/>
  <c r="X2" i="41"/>
  <c r="W2" i="41"/>
  <c r="V2" i="41"/>
  <c r="U2" i="41"/>
  <c r="T2" i="41"/>
  <c r="S2" i="41"/>
  <c r="Q2" i="41"/>
  <c r="P2" i="41"/>
  <c r="O2" i="41"/>
  <c r="N2" i="41"/>
  <c r="M2" i="41"/>
  <c r="L2" i="41"/>
  <c r="K2" i="41"/>
  <c r="Y2" i="40"/>
  <c r="X2" i="40"/>
  <c r="W2" i="40"/>
  <c r="V2" i="40"/>
  <c r="U2" i="40"/>
  <c r="T2" i="40"/>
  <c r="S2" i="40"/>
  <c r="Q2" i="40"/>
  <c r="P2" i="40"/>
  <c r="O2" i="40"/>
  <c r="N2" i="40"/>
  <c r="M2" i="40"/>
  <c r="L2" i="40"/>
  <c r="K2" i="40"/>
  <c r="Y2" i="1"/>
  <c r="X2" i="1"/>
  <c r="W2" i="1"/>
  <c r="V2" i="1"/>
  <c r="U2" i="1"/>
  <c r="T2" i="1"/>
  <c r="S2" i="1"/>
  <c r="Q2" i="1"/>
  <c r="P2" i="1"/>
  <c r="O2" i="1"/>
  <c r="N2" i="1"/>
  <c r="M2" i="1"/>
  <c r="L2" i="1"/>
  <c r="K2" i="1"/>
  <c r="A1" i="50" l="1"/>
  <c r="A1" i="49"/>
  <c r="A1" i="48"/>
  <c r="A1" i="47"/>
  <c r="A1" i="46"/>
  <c r="A1" i="45"/>
  <c r="A1" i="44"/>
  <c r="A1" i="43"/>
  <c r="A1" i="42"/>
  <c r="A1" i="41"/>
  <c r="A1" i="40"/>
  <c r="K1" i="50" l="1"/>
  <c r="L8" i="50" s="1"/>
  <c r="A10" i="49"/>
  <c r="A10" i="48"/>
  <c r="A10" i="47"/>
  <c r="A10" i="46"/>
  <c r="A10" i="45"/>
  <c r="A10" i="44"/>
  <c r="A10" i="43"/>
  <c r="K1" i="42"/>
  <c r="L8" i="42" s="1"/>
  <c r="A10" i="41"/>
  <c r="K1"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K10" i="1" s="1"/>
  <c r="S10" i="1" s="1"/>
  <c r="A16" i="1" s="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9" i="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9" i="1" l="1"/>
  <c r="C16" i="1"/>
  <c r="E16" i="1" s="1"/>
  <c r="G16" i="1" s="1"/>
  <c r="I16" i="1" s="1"/>
  <c r="K16" i="1" s="1"/>
  <c r="S16" i="1" l="1"/>
  <c r="A22" i="1" l="1"/>
  <c r="C22" i="1" l="1"/>
  <c r="E22" i="1" s="1"/>
  <c r="G22" i="1" s="1"/>
  <c r="I22" i="1" s="1"/>
  <c r="K22" i="1" s="1"/>
  <c r="S22" i="1" s="1"/>
  <c r="A28" i="1" s="1"/>
  <c r="C28" i="1" s="1"/>
  <c r="E28" i="1" s="1"/>
  <c r="G28" i="1" s="1"/>
  <c r="I28" i="1" l="1"/>
  <c r="K28" i="1" s="1"/>
  <c r="S28" i="1" s="1"/>
  <c r="A34" i="1" l="1"/>
  <c r="C34" i="1" l="1"/>
  <c r="E34" i="1" s="1"/>
  <c r="G34" i="1" l="1"/>
  <c r="I34" i="1" s="1"/>
  <c r="K34" i="1" s="1"/>
  <c r="S34" i="1" s="1"/>
  <c r="A40" i="1" l="1"/>
  <c r="C40" i="1" l="1"/>
</calcChain>
</file>

<file path=xl/sharedStrings.xml><?xml version="1.0" encoding="utf-8"?>
<sst xmlns="http://schemas.openxmlformats.org/spreadsheetml/2006/main" count="148" uniqueCount="62">
  <si>
    <t>メモ</t>
  </si>
  <si>
    <t>Vertex42.com によるカレンダー テンプレート</t>
  </si>
  <si>
    <t>https://www.vertex42.com/calendars/</t>
  </si>
  <si>
    <t>年</t>
  </si>
  <si>
    <t>開始月</t>
  </si>
  <si>
    <t>開始曜日</t>
  </si>
  <si>
    <t>[ページ レイアウト] &gt; [テーマ] に移動して、</t>
  </si>
  <si>
    <t>別の色とフォントを選択します。</t>
  </si>
  <si>
    <t>このテンプレートについて</t>
  </si>
  <si>
    <t>Vertex42.com によって提供されるこのテンプレートを使用して、家庭用、仕事用、学校用の 12 か月のカレンダーを作成して印刷します。年と開始月を入力し、各週を日曜日から開始するか月曜日から開始するかを選択します。ページの上部にある先月と翌月の小さなカレンダーは、便利な参照用として使用できます。カレンダーを共有して共同編集する、または壁、デスク、冷蔵庫に貼ったりプランナーに渡したりするために印刷することができます。2018 年、2019 年、2020 年、およびそれ以降に対応します。</t>
  </si>
  <si>
    <t>その他のカレンダー テンプレート</t>
  </si>
  <si>
    <t>Vertex42.com にアクセスして、さまざまなカレンダー テンプレートをダウンロードしてください。</t>
  </si>
  <si>
    <t>Vertex42 について</t>
  </si>
  <si>
    <t>Vertex42.com では、企業、家庭、教育用に 300 を超える本格的なデザインのスプレッドシート テンプレートを提供しています。この大部分は無料でダウンロードすることができます。Vertex42.com のコレクションには、各種のカレンダー、プランナー、スケジュールに加えて、予算作成、債務削減、ローン返済用の個人の財務に関するスプレッドシートも含まれています。</t>
  </si>
  <si>
    <t>企業向けには、請求書、タイム シート、在庫管理、財務諸表、プロジェクト計画策定テンプレートがあります。学生と教師向けには、授業計画表、成績表、出席簿などのリソースがあります。献立表、チェックリスト、運動記録を使用して家族の生活を整理しましょう。各テンプレートは、数千のユーザーからのフィードバックを基に時間をかけて十分に研究、調整、改良されたものです。</t>
  </si>
  <si>
    <r>
      <t>ステップ 1:</t>
    </r>
    <r>
      <rPr>
        <b/>
        <sz val="12"/>
        <color theme="1" tint="0.34998626667073579"/>
        <rFont val="Meiryo UI"/>
        <family val="2"/>
        <charset val="128"/>
      </rPr>
      <t>年と開始月を入力します</t>
    </r>
  </si>
  <si>
    <r>
      <t>ステップ 2:</t>
    </r>
    <r>
      <rPr>
        <b/>
        <sz val="12"/>
        <color theme="1" tint="0.34998626667073579"/>
        <rFont val="Meiryo UI"/>
        <family val="2"/>
        <charset val="128"/>
      </rPr>
      <t>開始曜日を選択します</t>
    </r>
  </si>
  <si>
    <r>
      <t>ステップ 3:</t>
    </r>
    <r>
      <rPr>
        <b/>
        <sz val="12"/>
        <color theme="1" tint="0.34998626667073579"/>
        <rFont val="Meiryo UI"/>
        <family val="2"/>
        <charset val="128"/>
      </rPr>
      <t>テーマの色/フォントをカスタマイズします</t>
    </r>
  </si>
  <si>
    <r>
      <t>ステップ 4:</t>
    </r>
    <r>
      <rPr>
        <b/>
        <sz val="12"/>
        <color theme="1" tint="0.34998626667073579"/>
        <rFont val="Meiryo UI"/>
        <family val="2"/>
        <charset val="128"/>
      </rPr>
      <t>用紙または PDF を印刷します</t>
    </r>
  </si>
  <si>
    <t>ワークシートのみを印刷します。</t>
    <phoneticPr fontId="45"/>
  </si>
  <si>
    <t>ワークシートのみを印刷します。</t>
    <phoneticPr fontId="45"/>
  </si>
  <si>
    <t>ワークシートのみを印刷します。</t>
    <phoneticPr fontId="45"/>
  </si>
  <si>
    <t>ブック全体を印刷するか、または選択した</t>
    <phoneticPr fontId="45"/>
  </si>
  <si>
    <t>横尾ヨガ教室</t>
    <rPh sb="0" eb="2">
      <t>ヨコオ</t>
    </rPh>
    <rPh sb="4" eb="6">
      <t>キョウシツ</t>
    </rPh>
    <phoneticPr fontId="45"/>
  </si>
  <si>
    <t>オンラインヨガ</t>
    <phoneticPr fontId="45"/>
  </si>
  <si>
    <t>10:00~11:00</t>
    <phoneticPr fontId="45"/>
  </si>
  <si>
    <t>　　10:00~11:20</t>
    <phoneticPr fontId="45"/>
  </si>
  <si>
    <t>出張ヨガ</t>
    <rPh sb="0" eb="2">
      <t>シュッチョウ</t>
    </rPh>
    <phoneticPr fontId="45"/>
  </si>
  <si>
    <t>休</t>
    <rPh sb="0" eb="1">
      <t>ヤス</t>
    </rPh>
    <phoneticPr fontId="45"/>
  </si>
  <si>
    <t>出張ヨガ</t>
    <rPh sb="0" eb="2">
      <t>シュッチョウ</t>
    </rPh>
    <phoneticPr fontId="45"/>
  </si>
  <si>
    <t>￥</t>
    <phoneticPr fontId="45"/>
  </si>
  <si>
    <t>疲労回復リラックスヨガ</t>
    <rPh sb="0" eb="4">
      <t>ヒロウカイフク</t>
    </rPh>
    <phoneticPr fontId="45"/>
  </si>
  <si>
    <t>20:20~21:00</t>
    <phoneticPr fontId="45"/>
  </si>
  <si>
    <t>＼子育て応援企画／</t>
    <rPh sb="1" eb="3">
      <t>コソダ</t>
    </rPh>
    <rPh sb="4" eb="8">
      <t>オウエンキカク</t>
    </rPh>
    <phoneticPr fontId="45"/>
  </si>
  <si>
    <t>オンラインママヨガ</t>
    <phoneticPr fontId="45"/>
  </si>
  <si>
    <t>10:15~11:00</t>
    <phoneticPr fontId="45"/>
  </si>
  <si>
    <t>1回888円</t>
    <rPh sb="1" eb="2">
      <t>カイ</t>
    </rPh>
    <rPh sb="5" eb="6">
      <t>エン</t>
    </rPh>
    <phoneticPr fontId="45"/>
  </si>
  <si>
    <t>先着3名</t>
    <rPh sb="0" eb="2">
      <t>センチャク</t>
    </rPh>
    <rPh sb="3" eb="4">
      <t>メイ</t>
    </rPh>
    <phoneticPr fontId="45"/>
  </si>
  <si>
    <t>茂里町ヨガ</t>
    <rPh sb="0" eb="3">
      <t>モリマチ</t>
    </rPh>
    <phoneticPr fontId="45"/>
  </si>
  <si>
    <t>ブリックホール3F和室</t>
    <rPh sb="9" eb="11">
      <t>ワシツ</t>
    </rPh>
    <phoneticPr fontId="45"/>
  </si>
  <si>
    <t>“今”に集中して</t>
    <rPh sb="1" eb="2">
      <t>イマ</t>
    </rPh>
    <rPh sb="4" eb="6">
      <t>シュウチュウ</t>
    </rPh>
    <phoneticPr fontId="45"/>
  </si>
  <si>
    <t>ヨガとマインドフルネス瞑想</t>
    <rPh sb="11" eb="13">
      <t>メイソウ</t>
    </rPh>
    <phoneticPr fontId="45"/>
  </si>
  <si>
    <t>＼体・心・脳ストレス解消！／</t>
    <rPh sb="1" eb="2">
      <t>タイ</t>
    </rPh>
    <rPh sb="3" eb="4">
      <t>ココロ</t>
    </rPh>
    <rPh sb="5" eb="6">
      <t>ノウ</t>
    </rPh>
    <rPh sb="10" eb="12">
      <t>カイショウ</t>
    </rPh>
    <phoneticPr fontId="45"/>
  </si>
  <si>
    <t>　茂里町ヨガ</t>
    <rPh sb="1" eb="4">
      <t>モリマチ</t>
    </rPh>
    <phoneticPr fontId="45"/>
  </si>
  <si>
    <t>　10:20~11:35</t>
    <phoneticPr fontId="45"/>
  </si>
  <si>
    <t>オンラインヨガ</t>
    <phoneticPr fontId="45"/>
  </si>
  <si>
    <t>10:00~11:00</t>
  </si>
  <si>
    <t>体幹を鍛える</t>
    <rPh sb="0" eb="2">
      <t>タイカン</t>
    </rPh>
    <rPh sb="3" eb="4">
      <t>キタ</t>
    </rPh>
    <phoneticPr fontId="45"/>
  </si>
  <si>
    <t>代謝UP！ヨガ</t>
    <rPh sb="0" eb="2">
      <t>タイシャ</t>
    </rPh>
    <phoneticPr fontId="45"/>
  </si>
  <si>
    <t>股関節を柔らかく</t>
    <rPh sb="0" eb="3">
      <t>コカンセツ</t>
    </rPh>
    <rPh sb="4" eb="5">
      <t>ヤワ</t>
    </rPh>
    <phoneticPr fontId="45"/>
  </si>
  <si>
    <t>血流改善ヨガ</t>
    <rPh sb="0" eb="4">
      <t>ケツリュウカイゼン</t>
    </rPh>
    <phoneticPr fontId="45"/>
  </si>
  <si>
    <t>骨盤調整ヨガ</t>
    <rPh sb="0" eb="4">
      <t>コツバンチョウセイ</t>
    </rPh>
    <phoneticPr fontId="45"/>
  </si>
  <si>
    <t>10:00~11:00</t>
    <phoneticPr fontId="45"/>
  </si>
  <si>
    <t>マインドフルネス瞑想と</t>
    <rPh sb="8" eb="10">
      <t>メイソウ</t>
    </rPh>
    <phoneticPr fontId="45"/>
  </si>
  <si>
    <t>モーニングヨガ</t>
    <phoneticPr fontId="45"/>
  </si>
  <si>
    <t>自律神経を整えるヨガ</t>
    <rPh sb="0" eb="4">
      <t>ジリツシンケイ</t>
    </rPh>
    <rPh sb="5" eb="6">
      <t>トトノ</t>
    </rPh>
    <phoneticPr fontId="45"/>
  </si>
  <si>
    <t>10:20~11:35</t>
    <phoneticPr fontId="45"/>
  </si>
  <si>
    <t>　　　　　</t>
    <phoneticPr fontId="45"/>
  </si>
  <si>
    <t>　　　　　　と瞑想</t>
    <rPh sb="7" eb="9">
      <t>メイソウ</t>
    </rPh>
    <phoneticPr fontId="45"/>
  </si>
  <si>
    <t>(更年期症状・PMSにも◎）</t>
    <rPh sb="1" eb="4">
      <t>コウネンキ</t>
    </rPh>
    <rPh sb="4" eb="6">
      <t>ショウジョウ</t>
    </rPh>
    <phoneticPr fontId="45"/>
  </si>
  <si>
    <t>ブリックホール２F練習室③</t>
    <rPh sb="9" eb="11">
      <t>レンシュウ</t>
    </rPh>
    <rPh sb="11" eb="12">
      <t>シツ</t>
    </rPh>
    <phoneticPr fontId="45"/>
  </si>
  <si>
    <t>姿勢を美しく！</t>
    <rPh sb="0" eb="2">
      <t>シセイ</t>
    </rPh>
    <rPh sb="3" eb="4">
      <t>ウツク</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</si>
</sst>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yyyy/m/d;@"/>
    <numFmt numFmtId="179" formatCode="aaaa"/>
    <numFmt numFmtId="180" formatCode="d"/>
    <numFmt numFmtId="181" formatCode="yyyy&quot;年 &quot;m&quot;月&quot;"/>
  </numFmts>
  <fonts count="82" x14ac:knownFonts="1">
    <font>
      <sz val="10"/>
      <name val="Meiryo UI"/>
      <family val="2"/>
      <charset val="128"/>
    </font>
    <font>
      <sz val="8"/>
      <name val="Arial"/>
      <family val="2"/>
    </font>
    <font>
      <sz val="7"/>
      <name val="Arial"/>
      <family val="2"/>
    </font>
    <font>
      <sz val="11"/>
      <color theme="1"/>
      <name val="Meiryo UI"/>
      <family val="2"/>
      <charset val="128"/>
    </font>
    <font>
      <sz val="10"/>
      <name val="Meiryo UI"/>
      <family val="2"/>
      <charset val="128"/>
    </font>
    <font>
      <sz val="11"/>
      <color rgb="FF006100"/>
      <name val="Meiryo UI"/>
      <family val="2"/>
      <charset val="128"/>
    </font>
    <font>
      <sz val="11"/>
      <color rgb="FF9C0006"/>
      <name val="Meiryo UI"/>
      <family val="2"/>
      <charset val="128"/>
    </font>
    <font>
      <u/>
      <sz val="10"/>
      <color theme="11"/>
      <name val="Meiryo UI"/>
      <family val="2"/>
      <charset val="128"/>
    </font>
    <font>
      <sz val="18"/>
      <color theme="3"/>
      <name val="Meiryo UI"/>
      <family val="2"/>
      <charset val="128"/>
    </font>
    <font>
      <b/>
      <sz val="15"/>
      <color theme="3"/>
      <name val="Meiryo UI"/>
      <family val="2"/>
      <charset val="128"/>
    </font>
    <font>
      <b/>
      <sz val="13"/>
      <color theme="3"/>
      <name val="Meiryo UI"/>
      <family val="2"/>
      <charset val="128"/>
    </font>
    <font>
      <b/>
      <sz val="11"/>
      <color theme="3"/>
      <name val="Meiryo UI"/>
      <family val="2"/>
      <charset val="128"/>
    </font>
    <font>
      <b/>
      <sz val="11"/>
      <color theme="0"/>
      <name val="Meiryo UI"/>
      <family val="2"/>
      <charset val="128"/>
    </font>
    <font>
      <b/>
      <sz val="11"/>
      <color theme="1"/>
      <name val="Meiryo UI"/>
      <family val="2"/>
      <charset val="128"/>
    </font>
    <font>
      <sz val="11"/>
      <color theme="0"/>
      <name val="Meiryo UI"/>
      <family val="2"/>
      <charset val="128"/>
    </font>
    <font>
      <i/>
      <sz val="11"/>
      <color rgb="FF7F7F7F"/>
      <name val="Meiryo UI"/>
      <family val="2"/>
      <charset val="128"/>
    </font>
    <font>
      <sz val="11"/>
      <color rgb="FFFF0000"/>
      <name val="Meiryo UI"/>
      <family val="2"/>
      <charset val="128"/>
    </font>
    <font>
      <b/>
      <sz val="11"/>
      <color rgb="FFFA7D00"/>
      <name val="Meiryo UI"/>
      <family val="2"/>
      <charset val="128"/>
    </font>
    <font>
      <u/>
      <sz val="10"/>
      <color indexed="12"/>
      <name val="Meiryo UI"/>
      <family val="2"/>
      <charset val="128"/>
    </font>
    <font>
      <sz val="11"/>
      <color rgb="FF3F3F76"/>
      <name val="Meiryo UI"/>
      <family val="2"/>
      <charset val="128"/>
    </font>
    <font>
      <b/>
      <sz val="11"/>
      <color rgb="FF3F3F3F"/>
      <name val="Meiryo UI"/>
      <family val="2"/>
      <charset val="128"/>
    </font>
    <font>
      <sz val="11"/>
      <color rgb="FF9C5700"/>
      <name val="Meiryo UI"/>
      <family val="2"/>
      <charset val="128"/>
    </font>
    <font>
      <sz val="11"/>
      <color rgb="FFFA7D00"/>
      <name val="Meiryo UI"/>
      <family val="2"/>
      <charset val="128"/>
    </font>
    <font>
      <b/>
      <sz val="48"/>
      <color theme="4" tint="-0.249977111117893"/>
      <name val="Meiryo UI"/>
      <family val="2"/>
      <charset val="128"/>
    </font>
    <font>
      <b/>
      <sz val="11"/>
      <color theme="4" tint="-0.499984740745262"/>
      <name val="Meiryo UI"/>
      <family val="2"/>
      <charset val="128"/>
    </font>
    <font>
      <sz val="8"/>
      <name val="Meiryo UI"/>
      <family val="2"/>
      <charset val="128"/>
    </font>
    <font>
      <b/>
      <sz val="9"/>
      <color theme="4"/>
      <name val="Meiryo UI"/>
      <family val="2"/>
      <charset val="128"/>
    </font>
    <font>
      <sz val="9"/>
      <name val="Meiryo UI"/>
      <family val="2"/>
      <charset val="128"/>
    </font>
    <font>
      <sz val="7"/>
      <name val="Meiryo UI"/>
      <family val="2"/>
      <charset val="128"/>
    </font>
    <font>
      <b/>
      <sz val="9"/>
      <color theme="4" tint="-0.249977111117893"/>
      <name val="Meiryo UI"/>
      <family val="2"/>
      <charset val="128"/>
    </font>
    <font>
      <sz val="10"/>
      <color theme="0" tint="-0.34998626667073579"/>
      <name val="Meiryo UI"/>
      <family val="2"/>
      <charset val="128"/>
    </font>
    <font>
      <sz val="9"/>
      <color indexed="60"/>
      <name val="Meiryo UI"/>
      <family val="2"/>
      <charset val="128"/>
    </font>
    <font>
      <b/>
      <sz val="16"/>
      <color theme="0"/>
      <name val="Meiryo UI"/>
      <family val="2"/>
      <charset val="128"/>
    </font>
    <font>
      <b/>
      <sz val="12"/>
      <color theme="1" tint="0.499984740745262"/>
      <name val="Meiryo UI"/>
      <family val="2"/>
      <charset val="128"/>
    </font>
    <font>
      <b/>
      <sz val="14"/>
      <name val="Meiryo UI"/>
      <family val="2"/>
      <charset val="128"/>
    </font>
    <font>
      <sz val="8"/>
      <color theme="4" tint="-0.249977111117893"/>
      <name val="Meiryo UI"/>
      <family val="2"/>
      <charset val="128"/>
    </font>
    <font>
      <u/>
      <sz val="11"/>
      <color theme="1" tint="0.499984740745262"/>
      <name val="Meiryo UI"/>
      <family val="2"/>
      <charset val="128"/>
    </font>
    <font>
      <b/>
      <sz val="12"/>
      <color theme="4" tint="-0.249977111117893"/>
      <name val="Meiryo UI"/>
      <family val="2"/>
      <charset val="128"/>
    </font>
    <font>
      <b/>
      <sz val="12"/>
      <color theme="1" tint="0.34998626667073579"/>
      <name val="Meiryo UI"/>
      <family val="2"/>
      <charset val="128"/>
    </font>
    <font>
      <b/>
      <sz val="10"/>
      <color theme="0"/>
      <name val="Meiryo UI"/>
      <family val="2"/>
      <charset val="128"/>
    </font>
    <font>
      <b/>
      <sz val="10"/>
      <name val="Meiryo UI"/>
      <family val="2"/>
      <charset val="128"/>
    </font>
    <font>
      <sz val="10"/>
      <color theme="1" tint="0.249977111117893"/>
      <name val="Meiryo UI"/>
      <family val="2"/>
      <charset val="128"/>
    </font>
    <font>
      <sz val="11"/>
      <color theme="1" tint="0.34998626667073579"/>
      <name val="Meiryo UI"/>
      <family val="2"/>
      <charset val="128"/>
    </font>
    <font>
      <sz val="10"/>
      <color theme="1" tint="0.499984740745262"/>
      <name val="Meiryo UI"/>
      <family val="2"/>
      <charset val="128"/>
    </font>
    <font>
      <sz val="8"/>
      <color theme="1" tint="0.499984740745262"/>
      <name val="Meiryo UI"/>
      <family val="2"/>
      <charset val="128"/>
    </font>
    <font>
      <sz val="6"/>
      <name val="Meiryo UI"/>
      <family val="2"/>
      <charset val="128"/>
    </font>
    <font>
      <sz val="10"/>
      <name val="Meiryo UI"/>
      <family val="3"/>
      <charset val="128"/>
    </font>
    <font>
      <b/>
      <sz val="10"/>
      <name val="Meiryo UI"/>
      <family val="3"/>
      <charset val="128"/>
    </font>
    <font>
      <b/>
      <sz val="12"/>
      <color theme="1" tint="0.34998626667073579"/>
      <name val="Meiryo UI"/>
      <family val="3"/>
      <charset val="128"/>
    </font>
    <font>
      <sz val="11"/>
      <color theme="1" tint="0.499984740745262"/>
      <name val="Meiryo UI"/>
      <family val="3"/>
      <charset val="128"/>
    </font>
    <font>
      <b/>
      <sz val="16"/>
      <color theme="4" tint="-0.249977111117893"/>
      <name val="Meiryo UI"/>
      <family val="3"/>
      <charset val="128"/>
    </font>
    <font>
      <sz val="20"/>
      <name val="Meiryo UI"/>
      <family val="3"/>
      <charset val="128"/>
    </font>
    <font>
      <sz val="11"/>
      <color rgb="FF1D2129"/>
      <name val="Meiryo UI"/>
      <family val="3"/>
      <charset val="128"/>
    </font>
    <font>
      <u/>
      <sz val="11"/>
      <color indexed="12"/>
      <name val="Meiryo UI"/>
      <family val="3"/>
      <charset val="128"/>
    </font>
    <font>
      <sz val="9"/>
      <name val="Meiryo UI"/>
      <family val="3"/>
      <charset val="128"/>
    </font>
    <font>
      <sz val="11"/>
      <name val="Meiryo UI"/>
      <family val="3"/>
      <charset val="128"/>
    </font>
    <font>
      <sz val="8"/>
      <name val="BIZ UDPゴシック"/>
      <family val="3"/>
      <charset val="128"/>
    </font>
    <font>
      <sz val="10"/>
      <name val="BIZ UDPゴシック"/>
      <family val="3"/>
      <charset val="128"/>
    </font>
    <font>
      <sz val="11"/>
      <name val="BIZ UDPゴシック"/>
      <family val="3"/>
      <charset val="128"/>
    </font>
    <font>
      <sz val="12"/>
      <name val="BIZ UDPゴシック"/>
      <family val="3"/>
      <charset val="128"/>
    </font>
    <font>
      <sz val="14"/>
      <name val="BIZ UDPゴシック"/>
      <family val="3"/>
      <charset val="128"/>
    </font>
    <font>
      <sz val="8"/>
      <color rgb="FFC00000"/>
      <name val="Meiryo UI"/>
      <family val="2"/>
      <charset val="128"/>
    </font>
    <font>
      <sz val="8"/>
      <color rgb="FFC00000"/>
      <name val="Meiryo UI"/>
      <family val="3"/>
      <charset val="128"/>
    </font>
    <font>
      <sz val="12"/>
      <name val="Meiryo UI"/>
      <family val="3"/>
      <charset val="128"/>
    </font>
    <font>
      <sz val="14"/>
      <name val="Meiryo UI"/>
      <family val="3"/>
      <charset val="128"/>
    </font>
    <font>
      <sz val="14"/>
      <name val="Meiryo UI"/>
      <family val="2"/>
      <charset val="128"/>
    </font>
    <font>
      <sz val="11"/>
      <name val="Meiryo UI"/>
      <family val="2"/>
      <charset val="128"/>
    </font>
    <font>
      <sz val="16"/>
      <color theme="0"/>
      <name val="Meiryo UI"/>
      <family val="2"/>
      <charset val="128"/>
    </font>
    <font>
      <sz val="14"/>
      <color rgb="FFFF0000"/>
      <name val="Meiryo UI"/>
      <family val="2"/>
      <charset val="128"/>
    </font>
    <font>
      <sz val="16"/>
      <name val="BIZ UDPゴシック"/>
      <family val="3"/>
      <charset val="128"/>
    </font>
    <font>
      <sz val="48"/>
      <color theme="4" tint="-0.249977111117893"/>
      <name val="Meiryo UI"/>
      <family val="3"/>
      <charset val="128"/>
    </font>
    <font>
      <sz val="11"/>
      <color theme="4" tint="-0.499984740745262"/>
      <name val="Meiryo UI"/>
      <family val="3"/>
      <charset val="128"/>
    </font>
    <font>
      <b/>
      <sz val="11"/>
      <color rgb="FFFF0000"/>
      <name val="Meiryo UI"/>
      <family val="3"/>
      <charset val="128"/>
    </font>
    <font>
      <sz val="12"/>
      <color rgb="FFFF0000"/>
      <name val="Meiryo UI"/>
      <family val="3"/>
      <charset val="128"/>
    </font>
    <font>
      <b/>
      <sz val="12"/>
      <name val="Meiryo UI"/>
      <family val="3"/>
      <charset val="128"/>
    </font>
    <font>
      <b/>
      <sz val="8"/>
      <name val="Meiryo UI"/>
      <family val="3"/>
      <charset val="128"/>
    </font>
    <font>
      <sz val="11"/>
      <color theme="4" tint="-0.249977111117893"/>
      <name val="Meiryo UI"/>
      <family val="2"/>
      <charset val="128"/>
    </font>
    <font>
      <sz val="10"/>
      <color rgb="FFC00000"/>
      <name val="Meiryo UI"/>
      <family val="3"/>
      <charset val="128"/>
    </font>
    <font>
      <b/>
      <sz val="11"/>
      <name val="Meiryo UI"/>
      <family val="3"/>
      <charset val="128"/>
    </font>
    <font>
      <sz val="12"/>
      <name val="Meiryo UI"/>
      <family val="2"/>
      <charset val="128"/>
    </font>
    <font>
      <sz val="12"/>
      <color rgb="FF7030A0"/>
      <name val="Meiryo UI"/>
      <family val="3"/>
      <charset val="128"/>
    </font>
    <font>
      <sz val="12"/>
      <color rgb="FF7030A0"/>
      <name val="Meiryo UI"/>
      <family val="2"/>
      <charset val="128"/>
    </font>
  </fonts>
  <fills count="4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FF"/>
        <bgColor indexed="64"/>
      </patternFill>
    </fill>
    <fill>
      <patternFill patternType="solid">
        <fgColor rgb="FFFFFF66"/>
        <bgColor indexed="64"/>
      </patternFill>
    </fill>
    <fill>
      <patternFill patternType="solid">
        <fgColor theme="8" tint="0.79998168889431442"/>
        <bgColor indexed="64"/>
      </patternFill>
    </fill>
    <fill>
      <patternFill patternType="solid">
        <fgColor rgb="FFCCFFCC"/>
        <bgColor indexed="64"/>
      </patternFill>
    </fill>
  </fills>
  <borders count="23">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18" fillId="0" borderId="0" applyNumberFormat="0" applyFill="0" applyBorder="0" applyAlignment="0" applyProtection="0">
      <alignment vertical="top"/>
      <protection locked="0"/>
    </xf>
    <xf numFmtId="177" fontId="4" fillId="0" borderId="0" applyFont="0" applyFill="0" applyBorder="0" applyAlignment="0" applyProtection="0"/>
    <xf numFmtId="0" fontId="3" fillId="0" borderId="0"/>
    <xf numFmtId="0" fontId="7" fillId="0" borderId="0" applyNumberFormat="0" applyFill="0" applyBorder="0" applyAlignment="0" applyProtection="0"/>
    <xf numFmtId="176"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9" fillId="0" borderId="14" applyNumberFormat="0" applyFill="0" applyAlignment="0" applyProtection="0"/>
    <xf numFmtId="0" fontId="10" fillId="0" borderId="15" applyNumberFormat="0" applyFill="0" applyAlignment="0" applyProtection="0"/>
    <xf numFmtId="0" fontId="11" fillId="0" borderId="16" applyNumberFormat="0" applyFill="0" applyAlignment="0" applyProtection="0"/>
    <xf numFmtId="0" fontId="11" fillId="0" borderId="0" applyNumberFormat="0" applyFill="0" applyBorder="0" applyAlignment="0" applyProtection="0"/>
    <xf numFmtId="0" fontId="5" fillId="6" borderId="0" applyNumberFormat="0" applyBorder="0" applyAlignment="0" applyProtection="0"/>
    <xf numFmtId="0" fontId="6" fillId="7" borderId="0" applyNumberFormat="0" applyBorder="0" applyAlignment="0" applyProtection="0"/>
    <xf numFmtId="0" fontId="21" fillId="8" borderId="0" applyNumberFormat="0" applyBorder="0" applyAlignment="0" applyProtection="0"/>
    <xf numFmtId="0" fontId="19" fillId="9" borderId="17" applyNumberFormat="0" applyAlignment="0" applyProtection="0"/>
    <xf numFmtId="0" fontId="20" fillId="10" borderId="18" applyNumberFormat="0" applyAlignment="0" applyProtection="0"/>
    <xf numFmtId="0" fontId="17" fillId="10" borderId="17" applyNumberFormat="0" applyAlignment="0" applyProtection="0"/>
    <xf numFmtId="0" fontId="22" fillId="0" borderId="19" applyNumberFormat="0" applyFill="0" applyAlignment="0" applyProtection="0"/>
    <xf numFmtId="0" fontId="12" fillId="11" borderId="20" applyNumberFormat="0" applyAlignment="0" applyProtection="0"/>
    <xf numFmtId="0" fontId="16" fillId="0" borderId="0" applyNumberFormat="0" applyFill="0" applyBorder="0" applyAlignment="0" applyProtection="0"/>
    <xf numFmtId="0" fontId="4" fillId="12" borderId="21" applyNumberFormat="0" applyFont="0" applyAlignment="0" applyProtection="0"/>
    <xf numFmtId="0" fontId="15" fillId="0" borderId="0" applyNumberFormat="0" applyFill="0" applyBorder="0" applyAlignment="0" applyProtection="0"/>
    <xf numFmtId="0" fontId="13" fillId="0" borderId="22" applyNumberFormat="0" applyFill="0" applyAlignment="0" applyProtection="0"/>
    <xf numFmtId="0" fontId="1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cellStyleXfs>
  <cellXfs count="207">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xf numFmtId="0" fontId="2" fillId="0" borderId="0" xfId="0" applyFont="1"/>
    <xf numFmtId="0" fontId="2" fillId="0" borderId="0" xfId="0" applyFont="1" applyAlignment="1">
      <alignment vertical="center"/>
    </xf>
    <xf numFmtId="0" fontId="0" fillId="0" borderId="0" xfId="0" applyFont="1"/>
    <xf numFmtId="0" fontId="0" fillId="0" borderId="0" xfId="0" applyFont="1" applyAlignment="1">
      <alignment vertical="center"/>
    </xf>
    <xf numFmtId="0" fontId="0" fillId="0" borderId="4" xfId="0" applyFill="1" applyBorder="1"/>
    <xf numFmtId="178" fontId="23" fillId="0" borderId="0" xfId="0" applyNumberFormat="1" applyFont="1" applyFill="1" applyBorder="1" applyAlignment="1">
      <alignment horizontal="left" vertical="top"/>
    </xf>
    <xf numFmtId="0" fontId="25" fillId="0" borderId="0" xfId="0" applyFont="1" applyBorder="1"/>
    <xf numFmtId="0" fontId="25" fillId="0" borderId="0" xfId="0" applyFont="1"/>
    <xf numFmtId="0" fontId="26" fillId="0" borderId="0" xfId="0" applyFont="1" applyFill="1" applyBorder="1" applyAlignment="1">
      <alignment horizontal="center" shrinkToFit="1"/>
    </xf>
    <xf numFmtId="0" fontId="28" fillId="0" borderId="0" xfId="0" applyFont="1" applyBorder="1"/>
    <xf numFmtId="0" fontId="28" fillId="0" borderId="0" xfId="0" applyFont="1"/>
    <xf numFmtId="178" fontId="29" fillId="0" borderId="0" xfId="0" applyNumberFormat="1" applyFont="1" applyFill="1" applyBorder="1" applyAlignment="1">
      <alignment vertical="top"/>
    </xf>
    <xf numFmtId="178" fontId="29" fillId="0" borderId="0" xfId="0" applyNumberFormat="1" applyFont="1" applyFill="1" applyBorder="1" applyAlignment="1">
      <alignment horizontal="left" vertical="top"/>
    </xf>
    <xf numFmtId="0" fontId="27" fillId="0" borderId="0" xfId="0" applyFont="1" applyBorder="1"/>
    <xf numFmtId="0" fontId="31" fillId="0" borderId="0" xfId="0" applyFont="1" applyFill="1" applyBorder="1" applyAlignment="1">
      <alignment vertical="center"/>
    </xf>
    <xf numFmtId="0" fontId="28" fillId="0" borderId="0" xfId="0" applyFont="1" applyAlignment="1">
      <alignment vertical="center"/>
    </xf>
    <xf numFmtId="0" fontId="33" fillId="0" borderId="0" xfId="2" applyNumberFormat="1" applyFont="1" applyFill="1" applyAlignment="1">
      <alignment horizontal="left"/>
    </xf>
    <xf numFmtId="0" fontId="35" fillId="3" borderId="7" xfId="0" applyNumberFormat="1" applyFont="1" applyFill="1" applyBorder="1" applyAlignment="1">
      <alignment horizontal="left" vertical="center" shrinkToFit="1"/>
    </xf>
    <xf numFmtId="0" fontId="35" fillId="0" borderId="2" xfId="0" applyNumberFormat="1" applyFont="1" applyFill="1" applyBorder="1" applyAlignment="1">
      <alignment horizontal="left" vertical="center" shrinkToFit="1"/>
    </xf>
    <xf numFmtId="0" fontId="36" fillId="0" borderId="0" xfId="1" applyFont="1" applyAlignment="1" applyProtection="1">
      <alignment horizontal="left"/>
    </xf>
    <xf numFmtId="0" fontId="25" fillId="0" borderId="0" xfId="0" applyFont="1" applyAlignment="1">
      <alignment vertical="center"/>
    </xf>
    <xf numFmtId="0" fontId="37" fillId="2" borderId="0" xfId="0" applyFont="1" applyFill="1" applyBorder="1" applyAlignment="1">
      <alignment horizontal="left" vertical="center"/>
    </xf>
    <xf numFmtId="0" fontId="0" fillId="0" borderId="0" xfId="0" applyFont="1" applyBorder="1"/>
    <xf numFmtId="0" fontId="39" fillId="4" borderId="12" xfId="0" applyFont="1" applyFill="1" applyBorder="1" applyAlignment="1">
      <alignment horizontal="center" vertical="center"/>
    </xf>
    <xf numFmtId="0" fontId="40" fillId="2" borderId="13" xfId="0" applyNumberFormat="1" applyFont="1" applyFill="1" applyBorder="1" applyAlignment="1">
      <alignment horizontal="center" vertical="center"/>
    </xf>
    <xf numFmtId="0" fontId="41" fillId="0" borderId="0" xfId="0" applyFont="1" applyBorder="1" applyAlignment="1">
      <alignment vertical="center"/>
    </xf>
    <xf numFmtId="0" fontId="42" fillId="0" borderId="1" xfId="0" applyFont="1" applyFill="1" applyBorder="1" applyAlignment="1">
      <alignment horizontal="left" vertical="center" indent="1"/>
    </xf>
    <xf numFmtId="0" fontId="25" fillId="0" borderId="7" xfId="0" applyFont="1" applyFill="1" applyBorder="1"/>
    <xf numFmtId="0" fontId="43" fillId="0" borderId="2" xfId="0" applyFont="1" applyFill="1" applyBorder="1" applyAlignment="1"/>
    <xf numFmtId="0" fontId="25" fillId="0" borderId="3" xfId="0" applyFont="1" applyFill="1" applyBorder="1" applyAlignment="1">
      <alignment horizontal="left" vertical="center"/>
    </xf>
    <xf numFmtId="0" fontId="25" fillId="0" borderId="0" xfId="0" applyFont="1" applyFill="1" applyBorder="1" applyAlignment="1">
      <alignment vertical="center"/>
    </xf>
    <xf numFmtId="0" fontId="44" fillId="0" borderId="4" xfId="0" applyFont="1" applyFill="1" applyBorder="1" applyAlignment="1">
      <alignment vertical="center"/>
    </xf>
    <xf numFmtId="0" fontId="25" fillId="0" borderId="5" xfId="1" applyFont="1" applyFill="1" applyBorder="1" applyAlignment="1" applyProtection="1">
      <alignment horizontal="left" vertical="center"/>
    </xf>
    <xf numFmtId="0" fontId="25" fillId="0" borderId="8" xfId="1" applyFont="1" applyFill="1" applyBorder="1" applyAlignment="1" applyProtection="1">
      <alignment vertical="center"/>
    </xf>
    <xf numFmtId="180" fontId="34" fillId="3" borderId="1" xfId="0" applyNumberFormat="1" applyFont="1" applyFill="1" applyBorder="1" applyAlignment="1">
      <alignment horizontal="center" vertical="center" shrinkToFit="1"/>
    </xf>
    <xf numFmtId="180" fontId="34" fillId="0" borderId="1" xfId="0" applyNumberFormat="1" applyFont="1" applyFill="1" applyBorder="1" applyAlignment="1">
      <alignment horizontal="center" vertical="center" shrinkToFit="1"/>
    </xf>
    <xf numFmtId="180" fontId="27" fillId="0" borderId="0" xfId="0" applyNumberFormat="1" applyFont="1" applyFill="1" applyBorder="1" applyAlignment="1">
      <alignment horizontal="center" vertical="center" shrinkToFit="1"/>
    </xf>
    <xf numFmtId="0" fontId="46" fillId="0" borderId="0" xfId="3" applyFont="1" applyAlignment="1" applyProtection="1">
      <alignment vertical="top"/>
    </xf>
    <xf numFmtId="0" fontId="46" fillId="0" borderId="0" xfId="3" applyFont="1"/>
    <xf numFmtId="0" fontId="47" fillId="0" borderId="0" xfId="3" applyFont="1" applyAlignment="1">
      <alignment horizontal="left"/>
    </xf>
    <xf numFmtId="0" fontId="48" fillId="0" borderId="0" xfId="3" applyFont="1" applyAlignment="1" applyProtection="1">
      <alignment horizontal="left" vertical="center"/>
    </xf>
    <xf numFmtId="0" fontId="46" fillId="0" borderId="0" xfId="3" applyFont="1" applyAlignment="1">
      <alignment horizontal="left" vertical="center"/>
    </xf>
    <xf numFmtId="0" fontId="47" fillId="0" borderId="0" xfId="3" applyFont="1" applyAlignment="1">
      <alignment horizontal="left" vertical="center"/>
    </xf>
    <xf numFmtId="0" fontId="49" fillId="0" borderId="0" xfId="3" applyFont="1" applyAlignment="1">
      <alignment vertical="center"/>
    </xf>
    <xf numFmtId="0" fontId="50" fillId="0" borderId="0" xfId="3" applyFont="1" applyAlignment="1">
      <alignment vertical="center"/>
    </xf>
    <xf numFmtId="0" fontId="51" fillId="0" borderId="0" xfId="3" applyFont="1"/>
    <xf numFmtId="0" fontId="52" fillId="0" borderId="0" xfId="3" applyFont="1" applyAlignment="1">
      <alignment horizontal="left" vertical="top" wrapText="1" indent="1"/>
    </xf>
    <xf numFmtId="0" fontId="52" fillId="0" borderId="0" xfId="3" applyFont="1" applyAlignment="1">
      <alignment vertical="top" wrapText="1"/>
    </xf>
    <xf numFmtId="0" fontId="53" fillId="0" borderId="0" xfId="1" applyFont="1" applyAlignment="1" applyProtection="1">
      <alignment horizontal="left" indent="1"/>
    </xf>
    <xf numFmtId="0" fontId="46" fillId="0" borderId="0" xfId="3" applyFont="1" applyAlignment="1">
      <alignment vertical="top"/>
    </xf>
    <xf numFmtId="0" fontId="59" fillId="0" borderId="3" xfId="0" applyFont="1" applyFill="1" applyBorder="1" applyAlignment="1">
      <alignment horizontal="left" vertical="center"/>
    </xf>
    <xf numFmtId="0" fontId="60" fillId="0" borderId="1" xfId="0" applyFont="1" applyFill="1" applyBorder="1" applyAlignment="1">
      <alignment horizontal="left" vertical="center" indent="1"/>
    </xf>
    <xf numFmtId="0" fontId="60" fillId="0" borderId="3" xfId="0" applyFont="1" applyFill="1" applyBorder="1" applyAlignment="1">
      <alignment horizontal="left" vertical="center"/>
    </xf>
    <xf numFmtId="0" fontId="59" fillId="0" borderId="5" xfId="1" applyFont="1" applyFill="1" applyBorder="1" applyAlignment="1" applyProtection="1">
      <alignment horizontal="left" vertical="center"/>
    </xf>
    <xf numFmtId="0" fontId="35" fillId="0" borderId="2" xfId="0" applyNumberFormat="1" applyFont="1" applyFill="1" applyBorder="1" applyAlignment="1">
      <alignment horizontal="left" vertical="center" shrinkToFit="1"/>
    </xf>
    <xf numFmtId="0" fontId="35" fillId="3" borderId="7" xfId="0" applyNumberFormat="1" applyFont="1" applyFill="1" applyBorder="1" applyAlignment="1">
      <alignment horizontal="left" vertical="center" shrinkToFit="1"/>
    </xf>
    <xf numFmtId="0" fontId="64" fillId="0" borderId="3" xfId="0" applyFont="1" applyFill="1" applyBorder="1" applyAlignment="1">
      <alignment horizontal="left" vertical="center"/>
    </xf>
    <xf numFmtId="0" fontId="0" fillId="0" borderId="0" xfId="0" applyBorder="1" applyAlignment="1">
      <alignment vertical="center"/>
    </xf>
    <xf numFmtId="180" fontId="65" fillId="0" borderId="1" xfId="0" applyNumberFormat="1" applyFont="1" applyFill="1" applyBorder="1" applyAlignment="1">
      <alignment horizontal="center" vertical="center" shrinkToFit="1"/>
    </xf>
    <xf numFmtId="180" fontId="65" fillId="3" borderId="1" xfId="0" applyNumberFormat="1" applyFont="1" applyFill="1" applyBorder="1" applyAlignment="1">
      <alignment horizontal="center" vertical="center" shrinkToFit="1"/>
    </xf>
    <xf numFmtId="180" fontId="64" fillId="0" borderId="1" xfId="0" applyNumberFormat="1" applyFont="1" applyFill="1" applyBorder="1" applyAlignment="1">
      <alignment horizontal="center" vertical="center" shrinkToFit="1"/>
    </xf>
    <xf numFmtId="0" fontId="0" fillId="0" borderId="4" xfId="0" applyFont="1" applyFill="1" applyBorder="1"/>
    <xf numFmtId="180" fontId="68" fillId="38" borderId="1" xfId="0" applyNumberFormat="1" applyFont="1" applyFill="1" applyBorder="1" applyAlignment="1">
      <alignment horizontal="center" vertical="center" shrinkToFit="1"/>
    </xf>
    <xf numFmtId="0" fontId="55" fillId="0" borderId="3" xfId="0" applyNumberFormat="1" applyFont="1" applyFill="1" applyBorder="1" applyAlignment="1">
      <alignment horizontal="center" vertical="center"/>
    </xf>
    <xf numFmtId="0" fontId="63" fillId="0" borderId="7" xfId="0" applyNumberFormat="1" applyFont="1" applyFill="1" applyBorder="1" applyAlignment="1">
      <alignment horizontal="left" vertical="center" shrinkToFit="1"/>
    </xf>
    <xf numFmtId="0" fontId="63" fillId="0" borderId="2" xfId="0" applyNumberFormat="1" applyFont="1" applyFill="1" applyBorder="1" applyAlignment="1">
      <alignment horizontal="left" vertical="center" shrinkToFit="1"/>
    </xf>
    <xf numFmtId="180" fontId="65" fillId="0" borderId="1" xfId="0" applyNumberFormat="1" applyFont="1" applyFill="1" applyBorder="1" applyAlignment="1">
      <alignment horizontal="center" vertical="center" shrinkToFit="1"/>
    </xf>
    <xf numFmtId="180" fontId="65" fillId="38" borderId="1" xfId="0" applyNumberFormat="1" applyFont="1" applyFill="1" applyBorder="1" applyAlignment="1">
      <alignment horizontal="center" vertical="center" shrinkToFit="1"/>
    </xf>
    <xf numFmtId="0" fontId="35" fillId="0" borderId="2" xfId="0" applyNumberFormat="1" applyFont="1" applyFill="1" applyBorder="1" applyAlignment="1">
      <alignment horizontal="left" vertical="center" shrinkToFit="1"/>
    </xf>
    <xf numFmtId="0" fontId="63" fillId="0" borderId="3" xfId="0" applyNumberFormat="1" applyFont="1" applyFill="1" applyBorder="1" applyAlignment="1">
      <alignment horizontal="center" vertical="center"/>
    </xf>
    <xf numFmtId="0" fontId="63" fillId="0" borderId="0" xfId="0" applyNumberFormat="1" applyFont="1" applyFill="1" applyBorder="1" applyAlignment="1">
      <alignment horizontal="center" vertical="center"/>
    </xf>
    <xf numFmtId="0" fontId="63" fillId="0" borderId="4" xfId="0" applyNumberFormat="1" applyFont="1" applyFill="1" applyBorder="1" applyAlignment="1">
      <alignment horizontal="center" vertical="center"/>
    </xf>
    <xf numFmtId="0" fontId="55" fillId="38" borderId="3" xfId="0" applyNumberFormat="1" applyFont="1" applyFill="1" applyBorder="1" applyAlignment="1">
      <alignment horizontal="center" vertical="center"/>
    </xf>
    <xf numFmtId="0" fontId="55" fillId="38" borderId="0" xfId="0" applyNumberFormat="1" applyFont="1" applyFill="1" applyBorder="1" applyAlignment="1">
      <alignment horizontal="center" vertical="center"/>
    </xf>
    <xf numFmtId="0" fontId="55" fillId="38" borderId="4" xfId="0" applyNumberFormat="1" applyFont="1" applyFill="1" applyBorder="1" applyAlignment="1">
      <alignment horizontal="center" vertical="center"/>
    </xf>
    <xf numFmtId="0" fontId="25" fillId="3" borderId="5" xfId="0" applyNumberFormat="1" applyFont="1" applyFill="1" applyBorder="1" applyAlignment="1">
      <alignment horizontal="center" vertical="center"/>
    </xf>
    <xf numFmtId="0" fontId="25" fillId="3" borderId="8" xfId="0" applyNumberFormat="1" applyFont="1" applyFill="1" applyBorder="1" applyAlignment="1">
      <alignment horizontal="center" vertical="center"/>
    </xf>
    <xf numFmtId="0" fontId="25" fillId="3" borderId="6" xfId="0" applyNumberFormat="1" applyFont="1" applyFill="1" applyBorder="1" applyAlignment="1">
      <alignment horizontal="center" vertical="center"/>
    </xf>
    <xf numFmtId="0" fontId="25" fillId="0" borderId="3" xfId="0" applyNumberFormat="1" applyFont="1" applyFill="1" applyBorder="1" applyAlignment="1">
      <alignment horizontal="center" vertical="center"/>
    </xf>
    <xf numFmtId="0" fontId="25" fillId="0" borderId="4" xfId="0" applyNumberFormat="1" applyFont="1" applyFill="1" applyBorder="1" applyAlignment="1">
      <alignment horizontal="center" vertical="center"/>
    </xf>
    <xf numFmtId="0" fontId="25" fillId="0" borderId="5" xfId="0" applyNumberFormat="1" applyFont="1" applyFill="1" applyBorder="1" applyAlignment="1">
      <alignment horizontal="center" vertical="center"/>
    </xf>
    <xf numFmtId="0" fontId="25" fillId="0" borderId="8" xfId="0" applyNumberFormat="1" applyFont="1" applyFill="1" applyBorder="1" applyAlignment="1">
      <alignment horizontal="center" vertical="center"/>
    </xf>
    <xf numFmtId="0" fontId="25" fillId="0" borderId="6" xfId="0" applyNumberFormat="1" applyFont="1" applyFill="1" applyBorder="1" applyAlignment="1">
      <alignment horizontal="center" vertical="center"/>
    </xf>
    <xf numFmtId="0" fontId="25" fillId="3" borderId="0" xfId="0" applyNumberFormat="1" applyFont="1" applyFill="1" applyBorder="1" applyAlignment="1">
      <alignment horizontal="center" vertical="center"/>
    </xf>
    <xf numFmtId="0" fontId="25" fillId="3" borderId="4" xfId="0" applyNumberFormat="1" applyFont="1" applyFill="1" applyBorder="1" applyAlignment="1">
      <alignment horizontal="center" vertical="center"/>
    </xf>
    <xf numFmtId="180" fontId="65" fillId="37" borderId="1" xfId="0" applyNumberFormat="1" applyFont="1" applyFill="1" applyBorder="1" applyAlignment="1">
      <alignment horizontal="center" vertical="center" shrinkToFit="1"/>
    </xf>
    <xf numFmtId="180" fontId="65" fillId="37" borderId="7" xfId="0" applyNumberFormat="1" applyFont="1" applyFill="1" applyBorder="1" applyAlignment="1">
      <alignment horizontal="center" vertical="center" shrinkToFit="1"/>
    </xf>
    <xf numFmtId="0" fontId="60" fillId="37" borderId="7" xfId="0" applyNumberFormat="1" applyFont="1" applyFill="1" applyBorder="1" applyAlignment="1">
      <alignment horizontal="left" vertical="center" shrinkToFit="1"/>
    </xf>
    <xf numFmtId="0" fontId="60" fillId="37" borderId="2" xfId="0" applyNumberFormat="1" applyFont="1" applyFill="1" applyBorder="1" applyAlignment="1">
      <alignment horizontal="left" vertical="center" shrinkToFit="1"/>
    </xf>
    <xf numFmtId="0" fontId="72" fillId="3" borderId="5" xfId="0" applyNumberFormat="1" applyFont="1" applyFill="1" applyBorder="1" applyAlignment="1">
      <alignment horizontal="center" vertical="center"/>
    </xf>
    <xf numFmtId="0" fontId="25" fillId="3" borderId="3" xfId="0" applyNumberFormat="1" applyFont="1" applyFill="1" applyBorder="1" applyAlignment="1">
      <alignment horizontal="center" vertical="center"/>
    </xf>
    <xf numFmtId="0" fontId="58" fillId="0" borderId="5" xfId="0" applyNumberFormat="1" applyFont="1" applyFill="1" applyBorder="1" applyAlignment="1">
      <alignment horizontal="center" vertical="center"/>
    </xf>
    <xf numFmtId="0" fontId="58" fillId="0" borderId="6" xfId="0" applyNumberFormat="1" applyFont="1" applyFill="1" applyBorder="1" applyAlignment="1">
      <alignment horizontal="center" vertical="center"/>
    </xf>
    <xf numFmtId="0" fontId="0" fillId="38" borderId="5" xfId="0" applyNumberFormat="1" applyFont="1" applyFill="1" applyBorder="1" applyAlignment="1">
      <alignment horizontal="center" vertical="center"/>
    </xf>
    <xf numFmtId="0" fontId="0" fillId="38" borderId="6" xfId="0" applyNumberFormat="1" applyFont="1" applyFill="1" applyBorder="1" applyAlignment="1">
      <alignment horizontal="center" vertical="center"/>
    </xf>
    <xf numFmtId="180" fontId="65" fillId="0" borderId="1" xfId="0" applyNumberFormat="1" applyFont="1" applyFill="1" applyBorder="1" applyAlignment="1">
      <alignment horizontal="center" vertical="center" shrinkToFit="1"/>
    </xf>
    <xf numFmtId="180" fontId="65" fillId="0" borderId="7" xfId="0" applyNumberFormat="1" applyFont="1" applyFill="1" applyBorder="1" applyAlignment="1">
      <alignment horizontal="center" vertical="center" shrinkToFit="1"/>
    </xf>
    <xf numFmtId="0" fontId="57" fillId="0" borderId="3" xfId="0" applyNumberFormat="1" applyFont="1" applyFill="1" applyBorder="1" applyAlignment="1">
      <alignment horizontal="center" vertical="center"/>
    </xf>
    <xf numFmtId="0" fontId="57" fillId="0" borderId="4" xfId="0" applyNumberFormat="1" applyFont="1" applyFill="1" applyBorder="1" applyAlignment="1">
      <alignment horizontal="center" vertical="center"/>
    </xf>
    <xf numFmtId="0" fontId="63" fillId="38" borderId="3" xfId="0" applyNumberFormat="1" applyFont="1" applyFill="1" applyBorder="1" applyAlignment="1">
      <alignment horizontal="center" vertical="center"/>
    </xf>
    <xf numFmtId="0" fontId="63" fillId="38" borderId="4"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180" fontId="65" fillId="38" borderId="1" xfId="0" applyNumberFormat="1" applyFont="1" applyFill="1" applyBorder="1" applyAlignment="1">
      <alignment horizontal="center" vertical="center" shrinkToFit="1"/>
    </xf>
    <xf numFmtId="180" fontId="65" fillId="38" borderId="7" xfId="0" applyNumberFormat="1" applyFont="1" applyFill="1" applyBorder="1" applyAlignment="1">
      <alignment horizontal="center" vertical="center" shrinkToFit="1"/>
    </xf>
    <xf numFmtId="0" fontId="63" fillId="38" borderId="7" xfId="0" applyNumberFormat="1" applyFont="1" applyFill="1" applyBorder="1" applyAlignment="1">
      <alignment horizontal="left" vertical="center" shrinkToFit="1"/>
    </xf>
    <xf numFmtId="0" fontId="63" fillId="38" borderId="2" xfId="0" applyNumberFormat="1" applyFont="1" applyFill="1" applyBorder="1" applyAlignment="1">
      <alignment horizontal="left" vertical="center" shrinkToFit="1"/>
    </xf>
    <xf numFmtId="0" fontId="73" fillId="3" borderId="3" xfId="0" applyNumberFormat="1" applyFont="1" applyFill="1" applyBorder="1" applyAlignment="1">
      <alignment horizontal="center" vertical="center"/>
    </xf>
    <xf numFmtId="0" fontId="73" fillId="3" borderId="0" xfId="0" applyNumberFormat="1" applyFont="1" applyFill="1" applyBorder="1" applyAlignment="1">
      <alignment horizontal="center" vertical="center"/>
    </xf>
    <xf numFmtId="0" fontId="55" fillId="37" borderId="3" xfId="0" applyNumberFormat="1" applyFont="1" applyFill="1" applyBorder="1" applyAlignment="1">
      <alignment horizontal="center" vertical="center"/>
    </xf>
    <xf numFmtId="0" fontId="55" fillId="37" borderId="0" xfId="0" applyNumberFormat="1" applyFont="1" applyFill="1" applyBorder="1" applyAlignment="1">
      <alignment horizontal="center" vertical="center"/>
    </xf>
    <xf numFmtId="0" fontId="55" fillId="37" borderId="4" xfId="0" applyNumberFormat="1" applyFont="1" applyFill="1" applyBorder="1" applyAlignment="1">
      <alignment horizontal="center" vertical="center"/>
    </xf>
    <xf numFmtId="0" fontId="63" fillId="38" borderId="0" xfId="0" applyNumberFormat="1" applyFont="1" applyFill="1" applyBorder="1" applyAlignment="1">
      <alignment horizontal="center" vertical="center"/>
    </xf>
    <xf numFmtId="0" fontId="58" fillId="38" borderId="3" xfId="0" applyNumberFormat="1" applyFont="1" applyFill="1" applyBorder="1" applyAlignment="1">
      <alignment horizontal="center" vertical="center"/>
    </xf>
    <xf numFmtId="0" fontId="66" fillId="38" borderId="4" xfId="0" applyNumberFormat="1" applyFont="1" applyFill="1" applyBorder="1" applyAlignment="1">
      <alignment horizontal="center" vertical="center"/>
    </xf>
    <xf numFmtId="0" fontId="61" fillId="3" borderId="3" xfId="0" applyNumberFormat="1" applyFont="1" applyFill="1" applyBorder="1" applyAlignment="1">
      <alignment horizontal="center" vertical="center"/>
    </xf>
    <xf numFmtId="0" fontId="62" fillId="3" borderId="0" xfId="0" applyNumberFormat="1" applyFont="1" applyFill="1" applyBorder="1" applyAlignment="1">
      <alignment horizontal="center" vertical="center"/>
    </xf>
    <xf numFmtId="0" fontId="55" fillId="0" borderId="3" xfId="0" applyNumberFormat="1" applyFont="1" applyFill="1" applyBorder="1" applyAlignment="1">
      <alignment horizontal="center" vertical="center"/>
    </xf>
    <xf numFmtId="0" fontId="27" fillId="0" borderId="3" xfId="0" applyNumberFormat="1" applyFont="1" applyFill="1" applyBorder="1" applyAlignment="1">
      <alignment horizontal="center" vertical="center"/>
    </xf>
    <xf numFmtId="0" fontId="54" fillId="0" borderId="4" xfId="0" applyNumberFormat="1" applyFont="1" applyFill="1" applyBorder="1" applyAlignment="1">
      <alignment horizontal="center" vertical="center"/>
    </xf>
    <xf numFmtId="0" fontId="25" fillId="37" borderId="3" xfId="0" applyNumberFormat="1" applyFont="1" applyFill="1" applyBorder="1" applyAlignment="1">
      <alignment horizontal="center" vertical="center"/>
    </xf>
    <xf numFmtId="0" fontId="25" fillId="37" borderId="0" xfId="0" applyNumberFormat="1" applyFont="1" applyFill="1" applyBorder="1" applyAlignment="1">
      <alignment horizontal="center" vertical="center"/>
    </xf>
    <xf numFmtId="0" fontId="25" fillId="37" borderId="4" xfId="0" applyNumberFormat="1" applyFont="1" applyFill="1" applyBorder="1" applyAlignment="1">
      <alignment horizontal="center" vertical="center"/>
    </xf>
    <xf numFmtId="0" fontId="69" fillId="37" borderId="7" xfId="0" applyNumberFormat="1" applyFont="1" applyFill="1" applyBorder="1" applyAlignment="1">
      <alignment horizontal="left" vertical="center" shrinkToFit="1"/>
    </xf>
    <xf numFmtId="0" fontId="69" fillId="37" borderId="2" xfId="0" applyNumberFormat="1" applyFont="1" applyFill="1" applyBorder="1" applyAlignment="1">
      <alignment horizontal="left" vertical="center" shrinkToFit="1"/>
    </xf>
    <xf numFmtId="0" fontId="46" fillId="0" borderId="3" xfId="0" applyNumberFormat="1" applyFont="1" applyFill="1" applyBorder="1" applyAlignment="1">
      <alignment horizontal="center" vertical="center"/>
    </xf>
    <xf numFmtId="0" fontId="58" fillId="0" borderId="3" xfId="0" applyNumberFormat="1" applyFont="1" applyFill="1" applyBorder="1" applyAlignment="1">
      <alignment horizontal="center" vertical="center"/>
    </xf>
    <xf numFmtId="0" fontId="66" fillId="0" borderId="4" xfId="0" applyNumberFormat="1" applyFont="1" applyFill="1" applyBorder="1" applyAlignment="1">
      <alignment horizontal="center" vertical="center"/>
    </xf>
    <xf numFmtId="0" fontId="25" fillId="37" borderId="7" xfId="0" applyNumberFormat="1" applyFont="1" applyFill="1" applyBorder="1" applyAlignment="1">
      <alignment horizontal="left" vertical="center" shrinkToFit="1"/>
    </xf>
    <xf numFmtId="0" fontId="25" fillId="37" borderId="2" xfId="0" applyNumberFormat="1" applyFont="1" applyFill="1" applyBorder="1" applyAlignment="1">
      <alignment horizontal="left" vertical="center" shrinkToFit="1"/>
    </xf>
    <xf numFmtId="0" fontId="46" fillId="0" borderId="0" xfId="0"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0" fontId="0" fillId="0" borderId="6" xfId="0" applyNumberFormat="1" applyFont="1" applyFill="1" applyBorder="1" applyAlignment="1">
      <alignment horizontal="center" vertical="center"/>
    </xf>
    <xf numFmtId="181" fontId="70" fillId="0" borderId="0" xfId="0" applyNumberFormat="1" applyFont="1" applyFill="1" applyBorder="1" applyAlignment="1">
      <alignment horizontal="left" vertical="top"/>
    </xf>
    <xf numFmtId="0" fontId="55" fillId="0" borderId="0" xfId="0" applyNumberFormat="1" applyFont="1" applyFill="1" applyBorder="1" applyAlignment="1">
      <alignment horizontal="center" vertical="center"/>
    </xf>
    <xf numFmtId="0" fontId="55" fillId="0" borderId="4" xfId="0" applyNumberFormat="1" applyFont="1" applyFill="1" applyBorder="1" applyAlignment="1">
      <alignment horizontal="center" vertical="center"/>
    </xf>
    <xf numFmtId="179" fontId="67" fillId="4" borderId="9" xfId="0" applyNumberFormat="1" applyFont="1" applyFill="1" applyBorder="1" applyAlignment="1">
      <alignment horizontal="center" vertical="center" shrinkToFit="1"/>
    </xf>
    <xf numFmtId="179" fontId="67" fillId="4" borderId="10" xfId="0" applyNumberFormat="1" applyFont="1" applyFill="1" applyBorder="1" applyAlignment="1">
      <alignment horizontal="center" vertical="center" shrinkToFit="1"/>
    </xf>
    <xf numFmtId="181" fontId="24" fillId="5" borderId="0" xfId="0" applyNumberFormat="1" applyFont="1" applyFill="1" applyBorder="1" applyAlignment="1">
      <alignment horizontal="center" vertical="center"/>
    </xf>
    <xf numFmtId="181" fontId="71" fillId="5" borderId="0" xfId="0" applyNumberFormat="1" applyFont="1" applyFill="1" applyBorder="1" applyAlignment="1">
      <alignment horizontal="center" vertical="center"/>
    </xf>
    <xf numFmtId="179" fontId="67" fillId="4" borderId="11" xfId="0" applyNumberFormat="1" applyFont="1" applyFill="1" applyBorder="1" applyAlignment="1">
      <alignment horizontal="center" vertical="center" shrinkToFit="1"/>
    </xf>
    <xf numFmtId="0" fontId="63" fillId="0" borderId="7" xfId="0" applyNumberFormat="1" applyFont="1" applyFill="1" applyBorder="1" applyAlignment="1">
      <alignment horizontal="left" vertical="center" shrinkToFit="1"/>
    </xf>
    <xf numFmtId="0" fontId="63" fillId="0" borderId="2" xfId="0" applyNumberFormat="1" applyFont="1" applyFill="1" applyBorder="1" applyAlignment="1">
      <alignment horizontal="left" vertical="center" shrinkToFit="1"/>
    </xf>
    <xf numFmtId="0" fontId="60" fillId="0" borderId="7" xfId="0" applyNumberFormat="1" applyFont="1" applyFill="1" applyBorder="1" applyAlignment="1">
      <alignment horizontal="left" vertical="center" shrinkToFit="1"/>
    </xf>
    <xf numFmtId="0" fontId="30" fillId="0" borderId="8" xfId="1" applyFont="1" applyFill="1" applyBorder="1" applyAlignment="1" applyProtection="1">
      <alignment horizontal="right" vertical="center"/>
    </xf>
    <xf numFmtId="0" fontId="30" fillId="0" borderId="6" xfId="1" applyFont="1" applyFill="1" applyBorder="1" applyAlignment="1" applyProtection="1">
      <alignment horizontal="right" vertical="center"/>
    </xf>
    <xf numFmtId="0" fontId="30" fillId="0" borderId="0" xfId="1" applyFont="1" applyFill="1" applyBorder="1" applyAlignment="1" applyProtection="1">
      <alignment horizontal="right" vertical="center"/>
    </xf>
    <xf numFmtId="0" fontId="30" fillId="0" borderId="4" xfId="1" applyFont="1" applyFill="1" applyBorder="1" applyAlignment="1" applyProtection="1">
      <alignment horizontal="right" vertical="center"/>
    </xf>
    <xf numFmtId="181" fontId="23" fillId="0" borderId="0" xfId="0" applyNumberFormat="1" applyFont="1" applyFill="1" applyBorder="1" applyAlignment="1">
      <alignment horizontal="left" vertical="top"/>
    </xf>
    <xf numFmtId="179" fontId="32" fillId="4" borderId="9" xfId="0" applyNumberFormat="1" applyFont="1" applyFill="1" applyBorder="1" applyAlignment="1">
      <alignment horizontal="center" vertical="center" shrinkToFit="1"/>
    </xf>
    <xf numFmtId="179" fontId="32" fillId="4" borderId="10" xfId="0" applyNumberFormat="1" applyFont="1" applyFill="1" applyBorder="1" applyAlignment="1">
      <alignment horizontal="center" vertical="center" shrinkToFit="1"/>
    </xf>
    <xf numFmtId="179" fontId="32" fillId="4" borderId="11" xfId="0" applyNumberFormat="1" applyFont="1" applyFill="1" applyBorder="1" applyAlignment="1">
      <alignment horizontal="center" vertical="center" shrinkToFit="1"/>
    </xf>
    <xf numFmtId="180" fontId="34" fillId="0" borderId="1" xfId="0" applyNumberFormat="1" applyFont="1" applyFill="1" applyBorder="1" applyAlignment="1">
      <alignment horizontal="center" vertical="center" shrinkToFit="1"/>
    </xf>
    <xf numFmtId="180" fontId="34" fillId="0" borderId="7" xfId="0" applyNumberFormat="1" applyFont="1" applyFill="1" applyBorder="1" applyAlignment="1">
      <alignment horizontal="center" vertical="center" shrinkToFit="1"/>
    </xf>
    <xf numFmtId="0" fontId="35" fillId="0" borderId="7" xfId="0" applyNumberFormat="1" applyFont="1" applyFill="1" applyBorder="1" applyAlignment="1">
      <alignment horizontal="left" vertical="center" shrinkToFit="1"/>
    </xf>
    <xf numFmtId="0" fontId="35" fillId="0" borderId="2" xfId="0" applyNumberFormat="1" applyFont="1" applyFill="1" applyBorder="1" applyAlignment="1">
      <alignment horizontal="left" vertical="center" shrinkToFit="1"/>
    </xf>
    <xf numFmtId="180" fontId="34" fillId="3" borderId="1" xfId="0" applyNumberFormat="1" applyFont="1" applyFill="1" applyBorder="1" applyAlignment="1">
      <alignment horizontal="center" vertical="center" shrinkToFit="1"/>
    </xf>
    <xf numFmtId="180" fontId="34" fillId="3" borderId="7" xfId="0" applyNumberFormat="1" applyFont="1" applyFill="1" applyBorder="1" applyAlignment="1">
      <alignment horizontal="center" vertical="center" shrinkToFit="1"/>
    </xf>
    <xf numFmtId="0" fontId="35" fillId="3" borderId="7" xfId="0" applyNumberFormat="1" applyFont="1" applyFill="1" applyBorder="1" applyAlignment="1">
      <alignment horizontal="left" vertical="center" shrinkToFit="1"/>
    </xf>
    <xf numFmtId="0" fontId="35" fillId="3" borderId="2" xfId="0" applyNumberFormat="1" applyFont="1" applyFill="1" applyBorder="1" applyAlignment="1">
      <alignment horizontal="left" vertical="center" shrinkToFit="1"/>
    </xf>
    <xf numFmtId="0" fontId="60" fillId="0" borderId="2" xfId="0" applyNumberFormat="1" applyFont="1" applyFill="1" applyBorder="1" applyAlignment="1">
      <alignment horizontal="left" vertical="center" shrinkToFit="1"/>
    </xf>
    <xf numFmtId="0" fontId="69" fillId="0" borderId="7" xfId="0" applyNumberFormat="1" applyFont="1" applyFill="1" applyBorder="1" applyAlignment="1">
      <alignment horizontal="left" vertical="center" shrinkToFit="1"/>
    </xf>
    <xf numFmtId="0" fontId="69" fillId="0" borderId="2" xfId="0" applyNumberFormat="1" applyFont="1" applyFill="1" applyBorder="1" applyAlignment="1">
      <alignment horizontal="left" vertical="center" shrinkToFit="1"/>
    </xf>
    <xf numFmtId="180" fontId="68" fillId="0" borderId="1" xfId="0" applyNumberFormat="1" applyFont="1" applyFill="1" applyBorder="1" applyAlignment="1">
      <alignment horizontal="center" vertical="center" shrinkToFit="1"/>
    </xf>
    <xf numFmtId="180" fontId="68" fillId="0" borderId="7" xfId="0" applyNumberFormat="1" applyFont="1" applyFill="1" applyBorder="1" applyAlignment="1">
      <alignment horizontal="center" vertical="center" shrinkToFit="1"/>
    </xf>
    <xf numFmtId="0" fontId="55" fillId="39" borderId="3" xfId="0" applyNumberFormat="1" applyFont="1" applyFill="1" applyBorder="1" applyAlignment="1">
      <alignment horizontal="center" vertical="center"/>
    </xf>
    <xf numFmtId="0" fontId="25" fillId="39" borderId="4" xfId="0" applyNumberFormat="1" applyFont="1" applyFill="1" applyBorder="1" applyAlignment="1">
      <alignment horizontal="center" vertical="center"/>
    </xf>
    <xf numFmtId="0" fontId="63" fillId="39" borderId="3" xfId="0" applyNumberFormat="1" applyFont="1" applyFill="1" applyBorder="1" applyAlignment="1">
      <alignment horizontal="center" vertical="center"/>
    </xf>
    <xf numFmtId="180" fontId="60" fillId="0" borderId="1" xfId="0" applyNumberFormat="1" applyFont="1" applyFill="1" applyBorder="1" applyAlignment="1">
      <alignment horizontal="center" vertical="center" shrinkToFit="1"/>
    </xf>
    <xf numFmtId="0" fontId="55" fillId="0" borderId="2" xfId="0" applyNumberFormat="1" applyFont="1" applyFill="1" applyBorder="1" applyAlignment="1">
      <alignment horizontal="left" vertical="center" shrinkToFit="1"/>
    </xf>
    <xf numFmtId="0" fontId="54" fillId="0" borderId="3" xfId="0" applyNumberFormat="1" applyFont="1" applyFill="1" applyBorder="1" applyAlignment="1">
      <alignment horizontal="center" vertical="center"/>
    </xf>
    <xf numFmtId="0" fontId="56" fillId="0" borderId="4" xfId="0" applyNumberFormat="1" applyFont="1" applyFill="1" applyBorder="1" applyAlignment="1">
      <alignment horizontal="center" vertical="center"/>
    </xf>
    <xf numFmtId="0" fontId="63" fillId="39" borderId="4" xfId="0" applyNumberFormat="1" applyFont="1" applyFill="1" applyBorder="1" applyAlignment="1">
      <alignment horizontal="center" vertical="center"/>
    </xf>
    <xf numFmtId="0" fontId="55" fillId="39" borderId="4" xfId="0" applyNumberFormat="1" applyFont="1" applyFill="1" applyBorder="1" applyAlignment="1">
      <alignment horizontal="center" vertical="center"/>
    </xf>
    <xf numFmtId="0" fontId="76" fillId="3" borderId="7" xfId="0" applyNumberFormat="1" applyFont="1" applyFill="1" applyBorder="1" applyAlignment="1">
      <alignment horizontal="left" vertical="center" shrinkToFit="1"/>
    </xf>
    <xf numFmtId="0" fontId="55" fillId="3" borderId="3" xfId="0" applyNumberFormat="1" applyFont="1" applyFill="1" applyBorder="1" applyAlignment="1">
      <alignment horizontal="center" vertical="center"/>
    </xf>
    <xf numFmtId="0" fontId="55" fillId="3" borderId="0" xfId="0" applyNumberFormat="1" applyFont="1" applyFill="1" applyBorder="1" applyAlignment="1">
      <alignment horizontal="center" vertical="center"/>
    </xf>
    <xf numFmtId="0" fontId="77" fillId="3" borderId="3" xfId="0" applyNumberFormat="1" applyFont="1" applyFill="1" applyBorder="1" applyAlignment="1">
      <alignment horizontal="center" vertical="center"/>
    </xf>
    <xf numFmtId="0" fontId="77" fillId="3" borderId="0" xfId="0" applyNumberFormat="1" applyFont="1" applyFill="1" applyBorder="1" applyAlignment="1">
      <alignment horizontal="center" vertical="center"/>
    </xf>
    <xf numFmtId="0" fontId="55" fillId="3" borderId="5" xfId="0" applyNumberFormat="1" applyFont="1" applyFill="1" applyBorder="1" applyAlignment="1">
      <alignment horizontal="center" vertical="center"/>
    </xf>
    <xf numFmtId="0" fontId="55" fillId="3" borderId="8" xfId="0" applyNumberFormat="1" applyFont="1" applyFill="1" applyBorder="1" applyAlignment="1">
      <alignment horizontal="center" vertical="center"/>
    </xf>
    <xf numFmtId="0" fontId="78" fillId="3" borderId="5" xfId="0" applyNumberFormat="1" applyFont="1" applyFill="1" applyBorder="1" applyAlignment="1">
      <alignment horizontal="center" vertical="center"/>
    </xf>
    <xf numFmtId="0" fontId="78" fillId="3" borderId="8" xfId="0" applyNumberFormat="1" applyFont="1" applyFill="1" applyBorder="1" applyAlignment="1">
      <alignment horizontal="center" vertical="center"/>
    </xf>
    <xf numFmtId="180" fontId="65" fillId="40" borderId="1" xfId="0" applyNumberFormat="1" applyFont="1" applyFill="1" applyBorder="1" applyAlignment="1">
      <alignment horizontal="center" vertical="center" shrinkToFit="1"/>
    </xf>
    <xf numFmtId="0" fontId="55" fillId="40" borderId="3" xfId="0" applyNumberFormat="1" applyFont="1" applyFill="1" applyBorder="1" applyAlignment="1">
      <alignment horizontal="center" vertical="center"/>
    </xf>
    <xf numFmtId="0" fontId="55" fillId="40" borderId="0" xfId="0" applyNumberFormat="1" applyFont="1" applyFill="1" applyBorder="1" applyAlignment="1">
      <alignment horizontal="center" vertical="center"/>
    </xf>
    <xf numFmtId="0" fontId="79" fillId="38" borderId="7" xfId="0" applyNumberFormat="1" applyFont="1" applyFill="1" applyBorder="1" applyAlignment="1">
      <alignment horizontal="left" vertical="center" shrinkToFit="1"/>
    </xf>
    <xf numFmtId="0" fontId="74" fillId="0" borderId="3" xfId="0" applyNumberFormat="1" applyFont="1" applyFill="1" applyBorder="1" applyAlignment="1">
      <alignment horizontal="center" vertical="center"/>
    </xf>
    <xf numFmtId="0" fontId="75" fillId="0" borderId="4" xfId="0" applyNumberFormat="1" applyFont="1" applyFill="1" applyBorder="1" applyAlignment="1">
      <alignment horizontal="center" vertical="center"/>
    </xf>
    <xf numFmtId="0" fontId="74" fillId="0" borderId="4" xfId="0" applyNumberFormat="1" applyFont="1" applyFill="1" applyBorder="1" applyAlignment="1">
      <alignment horizontal="center" vertical="center"/>
    </xf>
    <xf numFmtId="0" fontId="79" fillId="38" borderId="2" xfId="0" applyNumberFormat="1" applyFont="1" applyFill="1" applyBorder="1" applyAlignment="1">
      <alignment horizontal="left" vertical="center" shrinkToFit="1"/>
    </xf>
    <xf numFmtId="0" fontId="66" fillId="38" borderId="3" xfId="0" applyNumberFormat="1" applyFont="1" applyFill="1" applyBorder="1" applyAlignment="1">
      <alignment horizontal="center" vertical="center"/>
    </xf>
    <xf numFmtId="0" fontId="58" fillId="38" borderId="4" xfId="0" applyNumberFormat="1" applyFont="1" applyFill="1" applyBorder="1" applyAlignment="1">
      <alignment horizontal="center" vertical="center"/>
    </xf>
    <xf numFmtId="0" fontId="46" fillId="0" borderId="5" xfId="0" applyNumberFormat="1" applyFont="1" applyFill="1" applyBorder="1" applyAlignment="1">
      <alignment horizontal="center" vertical="center"/>
    </xf>
    <xf numFmtId="180" fontId="65" fillId="40" borderId="1" xfId="0" applyNumberFormat="1" applyFont="1" applyFill="1" applyBorder="1" applyAlignment="1">
      <alignment horizontal="center" vertical="center" shrinkToFit="1"/>
    </xf>
    <xf numFmtId="180" fontId="65" fillId="40" borderId="7" xfId="0" applyNumberFormat="1" applyFont="1" applyFill="1" applyBorder="1" applyAlignment="1">
      <alignment horizontal="center" vertical="center" shrinkToFit="1"/>
    </xf>
    <xf numFmtId="0" fontId="63" fillId="40" borderId="3" xfId="0" applyNumberFormat="1" applyFont="1" applyFill="1" applyBorder="1" applyAlignment="1">
      <alignment horizontal="center" vertical="center"/>
    </xf>
    <xf numFmtId="0" fontId="55" fillId="40" borderId="4" xfId="0" applyNumberFormat="1" applyFont="1" applyFill="1" applyBorder="1" applyAlignment="1">
      <alignment horizontal="center" vertical="center"/>
    </xf>
    <xf numFmtId="0" fontId="46" fillId="40" borderId="0" xfId="0" applyNumberFormat="1" applyFont="1" applyFill="1" applyBorder="1" applyAlignment="1">
      <alignment horizontal="center" vertical="center"/>
    </xf>
    <xf numFmtId="0" fontId="46" fillId="40" borderId="3" xfId="0" applyNumberFormat="1" applyFont="1" applyFill="1" applyBorder="1" applyAlignment="1">
      <alignment horizontal="center" vertical="center"/>
    </xf>
    <xf numFmtId="0" fontId="46" fillId="40" borderId="4" xfId="0" applyNumberFormat="1" applyFont="1" applyFill="1" applyBorder="1" applyAlignment="1">
      <alignment horizontal="center" vertical="center"/>
    </xf>
    <xf numFmtId="0" fontId="80" fillId="40" borderId="7" xfId="0" applyNumberFormat="1" applyFont="1" applyFill="1" applyBorder="1" applyAlignment="1">
      <alignment horizontal="left" vertical="center" shrinkToFit="1"/>
    </xf>
    <xf numFmtId="0" fontId="80" fillId="40" borderId="2" xfId="0" applyNumberFormat="1" applyFont="1" applyFill="1" applyBorder="1" applyAlignment="1">
      <alignment horizontal="left" vertical="center" shrinkToFit="1"/>
    </xf>
    <xf numFmtId="0" fontId="81" fillId="40" borderId="7" xfId="0" applyNumberFormat="1" applyFont="1" applyFill="1" applyBorder="1" applyAlignment="1">
      <alignment horizontal="left" vertical="center" shrinkToFit="1"/>
    </xf>
  </cellXfs>
  <cellStyles count="50">
    <cellStyle name="20% - アクセント 1" xfId="27" builtinId="30" customBuiltin="1"/>
    <cellStyle name="20% - アクセント 2" xfId="31" builtinId="34" customBuiltin="1"/>
    <cellStyle name="20% - アクセント 3" xfId="35" builtinId="38" customBuiltin="1"/>
    <cellStyle name="20% - アクセント 4" xfId="39" builtinId="42" customBuiltin="1"/>
    <cellStyle name="20% - アクセント 5" xfId="43" builtinId="46" customBuiltin="1"/>
    <cellStyle name="20% - アクセント 6" xfId="47" builtinId="50" customBuiltin="1"/>
    <cellStyle name="40% - アクセント 1" xfId="28" builtinId="31" customBuiltin="1"/>
    <cellStyle name="40% - アクセント 2" xfId="32" builtinId="35" customBuiltin="1"/>
    <cellStyle name="40% - アクセント 3" xfId="36" builtinId="39" customBuiltin="1"/>
    <cellStyle name="40% - アクセント 4" xfId="40" builtinId="43" customBuiltin="1"/>
    <cellStyle name="40% - アクセント 5" xfId="44" builtinId="47" customBuiltin="1"/>
    <cellStyle name="40% - アクセント 6" xfId="48" builtinId="51" customBuiltin="1"/>
    <cellStyle name="60% - アクセント 1" xfId="29" builtinId="32" customBuiltin="1"/>
    <cellStyle name="60% - アクセント 2" xfId="33" builtinId="36" customBuiltin="1"/>
    <cellStyle name="60% - アクセント 3" xfId="37" builtinId="40" customBuiltin="1"/>
    <cellStyle name="60% - アクセント 4" xfId="41" builtinId="44" customBuiltin="1"/>
    <cellStyle name="60% - アクセント 5" xfId="45" builtinId="48" customBuiltin="1"/>
    <cellStyle name="60% - アクセント 6" xfId="49" builtinId="52" customBuiltin="1"/>
    <cellStyle name="アクセント 1" xfId="26" builtinId="29" customBuiltin="1"/>
    <cellStyle name="アクセント 2" xfId="30" builtinId="33" customBuiltin="1"/>
    <cellStyle name="アクセント 3" xfId="34" builtinId="37" customBuiltin="1"/>
    <cellStyle name="アクセント 4" xfId="38" builtinId="41" customBuiltin="1"/>
    <cellStyle name="アクセント 5" xfId="42" builtinId="45" customBuiltin="1"/>
    <cellStyle name="アクセント 6" xfId="46" builtinId="49" customBuiltin="1"/>
    <cellStyle name="タイトル" xfId="9" builtinId="15" customBuiltin="1"/>
    <cellStyle name="チェック セル" xfId="21" builtinId="23" customBuiltin="1"/>
    <cellStyle name="どちらでもない" xfId="16" builtinId="28" customBuiltin="1"/>
    <cellStyle name="パーセント" xfId="8" builtinId="5" customBuiltin="1"/>
    <cellStyle name="ハイパーリンク" xfId="1" builtinId="8" customBuiltin="1"/>
    <cellStyle name="メモ" xfId="23" builtinId="10" customBuiltin="1"/>
    <cellStyle name="リンク セル" xfId="20" builtinId="24" customBuiltin="1"/>
    <cellStyle name="悪い" xfId="15" builtinId="27" customBuiltin="1"/>
    <cellStyle name="計算" xfId="19" builtinId="22" customBuiltin="1"/>
    <cellStyle name="警告文" xfId="22" builtinId="11" customBuiltin="1"/>
    <cellStyle name="桁区切り" xfId="5" builtinId="6" customBuiltin="1"/>
    <cellStyle name="桁区切り [0.00]" xfId="2" builtinId="3" customBuiltin="1"/>
    <cellStyle name="見出し 1" xfId="10" builtinId="16" customBuiltin="1"/>
    <cellStyle name="見出し 2" xfId="11" builtinId="17" customBuiltin="1"/>
    <cellStyle name="見出し 3" xfId="12" builtinId="18" customBuiltin="1"/>
    <cellStyle name="見出し 4" xfId="13" builtinId="19" customBuiltin="1"/>
    <cellStyle name="集計" xfId="25" builtinId="25" customBuiltin="1"/>
    <cellStyle name="出力" xfId="18" builtinId="21" customBuiltin="1"/>
    <cellStyle name="説明文" xfId="24" builtinId="53" customBuiltin="1"/>
    <cellStyle name="通貨" xfId="7" builtinId="7" customBuiltin="1"/>
    <cellStyle name="通貨 [0.00]" xfId="6" builtinId="4" customBuiltin="1"/>
    <cellStyle name="入力" xfId="17" builtinId="20" customBuiltin="1"/>
    <cellStyle name="標準" xfId="0" builtinId="0" customBuiltin="1"/>
    <cellStyle name="標準 2" xfId="3" xr:uid="{00000000-0005-0000-0000-00002F000000}"/>
    <cellStyle name="表示済みのハイパーリンク" xfId="4" builtinId="9" customBuiltin="1"/>
    <cellStyle name="良い" xfId="14" builtinId="26" customBuiltin="1"/>
  </cellStyles>
  <dxfs count="66">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CCFF"/>
      <color rgb="FFCCFFCC"/>
      <color rgb="FFCCFF99"/>
      <color rgb="FFFFFF66"/>
      <color rgb="FFCCCCFF"/>
      <color rgb="FF99FF99"/>
      <color rgb="FF99FF66"/>
      <color rgb="FFCCFFFF"/>
      <color rgb="FFFF66CC"/>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177800</xdr:colOff>
      <xdr:row>7</xdr:row>
      <xdr:rowOff>85725</xdr:rowOff>
    </xdr:to>
    <xdr:pic>
      <xdr:nvPicPr>
        <xdr:cNvPr id="2" name="画像 1">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twoCellAnchor editAs="oneCell">
    <xdr:from>
      <xdr:col>9</xdr:col>
      <xdr:colOff>1133475</xdr:colOff>
      <xdr:row>0</xdr:row>
      <xdr:rowOff>0</xdr:rowOff>
    </xdr:from>
    <xdr:to>
      <xdr:col>25</xdr:col>
      <xdr:colOff>57150</xdr:colOff>
      <xdr:row>8</xdr:row>
      <xdr:rowOff>0</xdr:rowOff>
    </xdr:to>
    <xdr:pic>
      <xdr:nvPicPr>
        <xdr:cNvPr id="4" name="図 3">
          <a:extLst>
            <a:ext uri="{FF2B5EF4-FFF2-40B4-BE49-F238E27FC236}">
              <a16:creationId xmlns:a16="http://schemas.microsoft.com/office/drawing/2014/main" id="{82001103-3A36-4D0F-9E3C-18E55E2087B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05725" y="0"/>
          <a:ext cx="2990850" cy="1009650"/>
        </a:xfrm>
        <a:prstGeom prst="rect">
          <a:avLst/>
        </a:prstGeom>
      </xdr:spPr>
    </xdr:pic>
    <xdr:clientData/>
  </xdr:twoCellAnchor>
  <xdr:twoCellAnchor>
    <xdr:from>
      <xdr:col>4</xdr:col>
      <xdr:colOff>9525</xdr:colOff>
      <xdr:row>38</xdr:row>
      <xdr:rowOff>161925</xdr:rowOff>
    </xdr:from>
    <xdr:to>
      <xdr:col>26</xdr:col>
      <xdr:colOff>9525</xdr:colOff>
      <xdr:row>45</xdr:row>
      <xdr:rowOff>57150</xdr:rowOff>
    </xdr:to>
    <xdr:sp macro="" textlink="">
      <xdr:nvSpPr>
        <xdr:cNvPr id="12" name="四角形: 角を丸くする 11">
          <a:extLst>
            <a:ext uri="{FF2B5EF4-FFF2-40B4-BE49-F238E27FC236}">
              <a16:creationId xmlns:a16="http://schemas.microsoft.com/office/drawing/2014/main" id="{23715EA1-65E5-4940-9955-BBDFEBED30BC}"/>
            </a:ext>
          </a:extLst>
        </xdr:cNvPr>
        <xdr:cNvSpPr/>
      </xdr:nvSpPr>
      <xdr:spPr>
        <a:xfrm>
          <a:off x="3095625" y="7400925"/>
          <a:ext cx="7677150" cy="131445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お約束</a:t>
          </a:r>
          <a:r>
            <a:rPr kumimoji="1" lang="en-US" altLang="ja-JP" sz="1100">
              <a:solidFill>
                <a:sysClr val="windowText" lastClr="000000"/>
              </a:solidFill>
            </a:rPr>
            <a:t>】</a:t>
          </a:r>
          <a:r>
            <a:rPr kumimoji="1" lang="ja-JP" altLang="en-US" sz="1100">
              <a:solidFill>
                <a:sysClr val="windowText" lastClr="000000"/>
              </a:solidFill>
            </a:rPr>
            <a:t>事前受付のあるクラスは</a:t>
          </a:r>
          <a:r>
            <a:rPr kumimoji="1" lang="ja-JP" altLang="en-US" sz="1200" b="1" u="sng">
              <a:solidFill>
                <a:sysClr val="windowText" lastClr="000000"/>
              </a:solidFill>
            </a:rPr>
            <a:t>開始</a:t>
          </a:r>
          <a:r>
            <a:rPr kumimoji="1" lang="en-US" altLang="ja-JP" sz="1200" b="1" u="sng">
              <a:solidFill>
                <a:sysClr val="windowText" lastClr="000000"/>
              </a:solidFill>
            </a:rPr>
            <a:t>5</a:t>
          </a:r>
          <a:r>
            <a:rPr kumimoji="1" lang="ja-JP" altLang="en-US" sz="1200" b="1" u="sng">
              <a:solidFill>
                <a:sysClr val="windowText" lastClr="000000"/>
              </a:solidFill>
            </a:rPr>
            <a:t>～</a:t>
          </a:r>
          <a:r>
            <a:rPr kumimoji="1" lang="en-US" altLang="ja-JP" sz="1200" b="1" u="sng">
              <a:solidFill>
                <a:sysClr val="windowText" lastClr="000000"/>
              </a:solidFill>
            </a:rPr>
            <a:t>10</a:t>
          </a:r>
          <a:r>
            <a:rPr kumimoji="1" lang="ja-JP" altLang="en-US" sz="1200" b="1" u="sng">
              <a:solidFill>
                <a:sysClr val="windowText" lastClr="000000"/>
              </a:solidFill>
            </a:rPr>
            <a:t>分前まで</a:t>
          </a:r>
          <a:r>
            <a:rPr kumimoji="1" lang="ja-JP" altLang="en-US" sz="1100">
              <a:solidFill>
                <a:sysClr val="windowText" lastClr="000000"/>
              </a:solidFill>
            </a:rPr>
            <a:t>にご入室下さい。</a:t>
          </a:r>
          <a:endParaRPr kumimoji="1" lang="en-US" altLang="ja-JP" sz="1100">
            <a:solidFill>
              <a:sysClr val="windowText" lastClr="000000"/>
            </a:solidFill>
          </a:endParaRPr>
        </a:p>
        <a:p>
          <a:pPr algn="l"/>
          <a:r>
            <a:rPr kumimoji="1" lang="en-US" altLang="ja-JP" sz="1050">
              <a:solidFill>
                <a:srgbClr val="FF0000"/>
              </a:solidFill>
            </a:rPr>
            <a:t>New</a:t>
          </a:r>
          <a:r>
            <a:rPr kumimoji="1" lang="ja-JP" altLang="en-US" sz="1050">
              <a:solidFill>
                <a:srgbClr val="FF0000"/>
              </a:solidFill>
            </a:rPr>
            <a:t>！</a:t>
          </a:r>
          <a:r>
            <a:rPr kumimoji="1" lang="ja-JP" altLang="en-US" sz="1050">
              <a:solidFill>
                <a:sysClr val="windowText" lastClr="000000"/>
              </a:solidFill>
            </a:rPr>
            <a:t>茂里町ヨガ・・・</a:t>
          </a:r>
          <a:r>
            <a:rPr kumimoji="1" lang="en-US" altLang="ja-JP" sz="1050" b="1">
              <a:solidFill>
                <a:sysClr val="windowText" lastClr="000000"/>
              </a:solidFill>
            </a:rPr>
            <a:t>REALYOGA</a:t>
          </a:r>
          <a:r>
            <a:rPr kumimoji="1" lang="ja-JP" altLang="en-US" sz="1050" b="1">
              <a:solidFill>
                <a:sysClr val="windowText" lastClr="000000"/>
              </a:solidFill>
            </a:rPr>
            <a:t>回数券ご利用可！</a:t>
          </a:r>
          <a:r>
            <a:rPr kumimoji="1" lang="ja-JP" altLang="en-US" sz="1050" u="none">
              <a:solidFill>
                <a:sysClr val="windowText" lastClr="000000"/>
              </a:solidFill>
            </a:rPr>
            <a:t>横尾ヨガ月会員様は</a:t>
          </a:r>
          <a:r>
            <a:rPr kumimoji="1" lang="en-US" altLang="ja-JP" sz="1050" u="none">
              <a:solidFill>
                <a:sysClr val="windowText" lastClr="000000"/>
              </a:solidFill>
            </a:rPr>
            <a:t>1</a:t>
          </a:r>
          <a:r>
            <a:rPr kumimoji="1" lang="ja-JP" altLang="en-US" sz="1050" u="none">
              <a:solidFill>
                <a:sysClr val="windowText" lastClr="000000"/>
              </a:solidFill>
            </a:rPr>
            <a:t>回</a:t>
          </a:r>
          <a:r>
            <a:rPr kumimoji="1" lang="en-US" altLang="ja-JP" sz="1050" u="none">
              <a:solidFill>
                <a:sysClr val="windowText" lastClr="000000"/>
              </a:solidFill>
            </a:rPr>
            <a:t>1,500</a:t>
          </a:r>
          <a:r>
            <a:rPr kumimoji="1" lang="ja-JP" altLang="en-US" sz="1050" u="none">
              <a:solidFill>
                <a:sysClr val="windowText" lastClr="000000"/>
              </a:solidFill>
            </a:rPr>
            <a:t>円</a:t>
          </a:r>
          <a:r>
            <a:rPr kumimoji="1" lang="ja-JP" altLang="en-US" sz="1050">
              <a:solidFill>
                <a:sysClr val="windowText" lastClr="000000"/>
              </a:solidFill>
            </a:rPr>
            <a:t>でご参加可能！＜</a:t>
          </a:r>
          <a:r>
            <a:rPr kumimoji="1" lang="en-US" altLang="ja-JP" sz="1050">
              <a:solidFill>
                <a:sysClr val="windowText" lastClr="000000"/>
              </a:solidFill>
            </a:rPr>
            <a:t>※</a:t>
          </a:r>
          <a:r>
            <a:rPr kumimoji="1" lang="ja-JP" altLang="en-US" sz="1050">
              <a:solidFill>
                <a:sysClr val="windowText" lastClr="000000"/>
              </a:solidFill>
            </a:rPr>
            <a:t>先着順＞</a:t>
          </a:r>
          <a:endParaRPr kumimoji="1" lang="en-US" altLang="ja-JP" sz="1050">
            <a:solidFill>
              <a:sysClr val="windowText" lastClr="000000"/>
            </a:solidFill>
          </a:endParaRPr>
        </a:p>
        <a:p>
          <a:pPr algn="l"/>
          <a:r>
            <a:rPr kumimoji="1" lang="ja-JP" altLang="en-US" sz="1050">
              <a:solidFill>
                <a:sysClr val="windowText" lastClr="000000"/>
              </a:solidFill>
            </a:rPr>
            <a:t>●オンラインヨガ・・・単発</a:t>
          </a:r>
          <a:r>
            <a:rPr kumimoji="1" lang="en-US" altLang="ja-JP" sz="1050">
              <a:solidFill>
                <a:sysClr val="windowText" lastClr="000000"/>
              </a:solidFill>
            </a:rPr>
            <a:t>1</a:t>
          </a:r>
          <a:r>
            <a:rPr kumimoji="1" lang="ja-JP" altLang="en-US" sz="1050">
              <a:solidFill>
                <a:sysClr val="windowText" lastClr="000000"/>
              </a:solidFill>
            </a:rPr>
            <a:t>回￥</a:t>
          </a:r>
          <a:r>
            <a:rPr kumimoji="1" lang="en-US" altLang="ja-JP" sz="1050">
              <a:solidFill>
                <a:sysClr val="windowText" lastClr="000000"/>
              </a:solidFill>
            </a:rPr>
            <a:t>1,000  /   </a:t>
          </a:r>
          <a:r>
            <a:rPr kumimoji="1" lang="ja-JP" altLang="en-US" sz="1050">
              <a:solidFill>
                <a:sysClr val="windowText" lastClr="000000"/>
              </a:solidFill>
            </a:rPr>
            <a:t>フリー会員　</a:t>
          </a:r>
          <a:r>
            <a:rPr kumimoji="1" lang="en-US" altLang="ja-JP" sz="1050">
              <a:solidFill>
                <a:sysClr val="windowText" lastClr="000000"/>
              </a:solidFill>
            </a:rPr>
            <a:t>\4,200</a:t>
          </a:r>
          <a:r>
            <a:rPr kumimoji="1" lang="ja-JP" altLang="en-US" sz="1050">
              <a:solidFill>
                <a:sysClr val="windowText" lastClr="000000"/>
              </a:solidFill>
            </a:rPr>
            <a:t>（</a:t>
          </a:r>
          <a:r>
            <a:rPr kumimoji="1" lang="ja-JP" altLang="en-US" sz="1050">
              <a:solidFill>
                <a:srgbClr val="FF0000"/>
              </a:solidFill>
            </a:rPr>
            <a:t>レッスン受け放題！</a:t>
          </a:r>
          <a:r>
            <a:rPr kumimoji="1" lang="ja-JP" altLang="en-US" sz="1050">
              <a:solidFill>
                <a:sysClr val="windowText" lastClr="000000"/>
              </a:solidFill>
            </a:rPr>
            <a:t>＋</a:t>
          </a:r>
          <a:r>
            <a:rPr kumimoji="1" lang="ja-JP" altLang="en-US" sz="1050" b="1">
              <a:solidFill>
                <a:srgbClr val="00B050"/>
              </a:solidFill>
            </a:rPr>
            <a:t>すべての録画動画付</a:t>
          </a:r>
          <a:r>
            <a:rPr kumimoji="1" lang="ja-JP" altLang="en-US" sz="1050">
              <a:solidFill>
                <a:sysClr val="windowText" lastClr="000000"/>
              </a:solidFill>
            </a:rPr>
            <a:t>♥）とってもオススメ！！</a:t>
          </a:r>
          <a:r>
            <a:rPr kumimoji="1" lang="en-US" altLang="ja-JP" sz="1050">
              <a:solidFill>
                <a:sysClr val="windowText" lastClr="000000"/>
              </a:solidFill>
            </a:rPr>
            <a:t>※</a:t>
          </a:r>
          <a:r>
            <a:rPr kumimoji="1" lang="ja-JP" altLang="en-US" sz="1050">
              <a:solidFill>
                <a:sysClr val="windowText" lastClr="000000"/>
              </a:solidFill>
            </a:rPr>
            <a:t>オンラインヨガは、</a:t>
          </a:r>
          <a:r>
            <a:rPr kumimoji="1" lang="en-US" altLang="ja-JP" sz="1050">
              <a:solidFill>
                <a:sysClr val="windowText" lastClr="000000"/>
              </a:solidFill>
            </a:rPr>
            <a:t>ZOOM</a:t>
          </a:r>
          <a:r>
            <a:rPr kumimoji="1" lang="ja-JP" altLang="en-US" sz="1050">
              <a:solidFill>
                <a:sysClr val="windowText" lastClr="000000"/>
              </a:solidFill>
            </a:rPr>
            <a:t>（</a:t>
          </a:r>
          <a:r>
            <a:rPr kumimoji="1" lang="en-US" altLang="ja-JP" sz="1050">
              <a:solidFill>
                <a:sysClr val="windowText" lastClr="000000"/>
              </a:solidFill>
            </a:rPr>
            <a:t>cloud</a:t>
          </a:r>
          <a:r>
            <a:rPr kumimoji="1" lang="ja-JP" altLang="en-US" sz="1050" baseline="0">
              <a:solidFill>
                <a:sysClr val="windowText" lastClr="000000"/>
              </a:solidFill>
            </a:rPr>
            <a:t> </a:t>
          </a:r>
          <a:r>
            <a:rPr kumimoji="1" lang="en-US" altLang="ja-JP" sz="1050" baseline="0">
              <a:solidFill>
                <a:sysClr val="windowText" lastClr="000000"/>
              </a:solidFill>
            </a:rPr>
            <a:t>meeting)</a:t>
          </a:r>
          <a:r>
            <a:rPr kumimoji="1" lang="ja-JP" altLang="en-US" sz="1050" baseline="0">
              <a:solidFill>
                <a:sysClr val="windowText" lastClr="000000"/>
              </a:solidFill>
            </a:rPr>
            <a:t>アプリのインストールが必要です。</a:t>
          </a:r>
          <a:endParaRPr kumimoji="1" lang="ja-JP" altLang="en-US" sz="1050">
            <a:solidFill>
              <a:sysClr val="windowText" lastClr="000000"/>
            </a:solidFill>
          </a:endParaRPr>
        </a:p>
      </xdr:txBody>
    </xdr:sp>
    <xdr:clientData/>
  </xdr:twoCellAnchor>
  <xdr:twoCellAnchor>
    <xdr:from>
      <xdr:col>1</xdr:col>
      <xdr:colOff>1019176</xdr:colOff>
      <xdr:row>8</xdr:row>
      <xdr:rowOff>238124</xdr:rowOff>
    </xdr:from>
    <xdr:to>
      <xdr:col>3</xdr:col>
      <xdr:colOff>1133476</xdr:colOff>
      <xdr:row>23</xdr:row>
      <xdr:rowOff>95250</xdr:rowOff>
    </xdr:to>
    <xdr:sp macro="" textlink="">
      <xdr:nvSpPr>
        <xdr:cNvPr id="13" name="吹き出し: 円形 12">
          <a:extLst>
            <a:ext uri="{FF2B5EF4-FFF2-40B4-BE49-F238E27FC236}">
              <a16:creationId xmlns:a16="http://schemas.microsoft.com/office/drawing/2014/main" id="{D5BD6AAA-C645-4261-A6F9-C09DEF283139}"/>
            </a:ext>
          </a:extLst>
        </xdr:cNvPr>
        <xdr:cNvSpPr/>
      </xdr:nvSpPr>
      <xdr:spPr>
        <a:xfrm>
          <a:off x="1419226" y="1247774"/>
          <a:ext cx="1657350" cy="3067051"/>
        </a:xfrm>
        <a:prstGeom prst="wedgeEllipseCallout">
          <a:avLst>
            <a:gd name="adj1" fmla="val -73261"/>
            <a:gd name="adj2" fmla="val -159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050"/>
        </a:p>
        <a:p>
          <a:pPr algn="l"/>
          <a:r>
            <a:rPr kumimoji="1" lang="ja-JP" altLang="en-US" sz="900"/>
            <a:t> 　  冬のスタート　　キャンペーン中！</a:t>
          </a:r>
          <a:endParaRPr kumimoji="1" lang="en-US" altLang="ja-JP" sz="900"/>
        </a:p>
        <a:p>
          <a:pPr algn="l"/>
          <a:r>
            <a:rPr kumimoji="1" lang="ja-JP" altLang="en-US" sz="900"/>
            <a:t>　＜</a:t>
          </a:r>
          <a:r>
            <a:rPr kumimoji="1" lang="en-US" altLang="ja-JP" sz="900"/>
            <a:t>2</a:t>
          </a:r>
          <a:r>
            <a:rPr kumimoji="1" lang="ja-JP" altLang="en-US" sz="900"/>
            <a:t>月末迄＞　　　　</a:t>
          </a:r>
          <a:endParaRPr kumimoji="1" lang="en-US" altLang="ja-JP" sz="900"/>
        </a:p>
        <a:p>
          <a:pPr algn="l"/>
          <a:r>
            <a:rPr kumimoji="1" lang="ja-JP" altLang="en-US" sz="1050"/>
            <a:t>　▼単発</a:t>
          </a:r>
          <a:r>
            <a:rPr kumimoji="1" lang="en-US" altLang="ja-JP" sz="1050"/>
            <a:t>1</a:t>
          </a:r>
          <a:r>
            <a:rPr kumimoji="1" lang="ja-JP" altLang="en-US" sz="1050"/>
            <a:t>回</a:t>
          </a:r>
          <a:r>
            <a:rPr kumimoji="1" lang="ja-JP" altLang="en-US" sz="1100"/>
            <a:t>　</a:t>
          </a:r>
          <a:r>
            <a:rPr kumimoji="1" lang="en-US" altLang="ja-JP" sz="1100"/>
            <a:t>\2,500</a:t>
          </a:r>
          <a:r>
            <a:rPr kumimoji="0" lang="ja-JP" altLang="en-US" sz="1100" b="0" i="0" u="none" strike="noStrike">
              <a:solidFill>
                <a:schemeClr val="dk1"/>
              </a:solidFill>
              <a:effectLst/>
              <a:latin typeface="+mn-lt"/>
              <a:ea typeface="+mn-ea"/>
              <a:cs typeface="+mn-cs"/>
            </a:rPr>
            <a:t>→</a:t>
          </a:r>
          <a:r>
            <a:rPr kumimoji="0" lang="en-US" altLang="ja-JP" sz="1100" b="0" i="0" u="none" strike="noStrike">
              <a:solidFill>
                <a:srgbClr val="FF0000"/>
              </a:solidFill>
              <a:effectLst/>
              <a:latin typeface="+mn-lt"/>
              <a:ea typeface="+mn-ea"/>
              <a:cs typeface="+mn-cs"/>
            </a:rPr>
            <a:t>\2,200</a:t>
          </a:r>
          <a:br>
            <a:rPr kumimoji="0" lang="en-US" altLang="ja-JP" sz="1100" b="0" i="0" u="none" strike="noStrike">
              <a:solidFill>
                <a:srgbClr val="FF0000"/>
              </a:solidFill>
              <a:effectLst/>
              <a:latin typeface="+mn-lt"/>
              <a:ea typeface="+mn-ea"/>
              <a:cs typeface="+mn-cs"/>
            </a:rPr>
          </a:br>
          <a:r>
            <a:rPr kumimoji="0" lang="ja-JP" altLang="en-US" sz="1000" b="1" i="0" u="none" strike="noStrike">
              <a:solidFill>
                <a:sysClr val="windowText" lastClr="000000"/>
              </a:solidFill>
              <a:effectLst/>
              <a:latin typeface="+mn-lt"/>
              <a:ea typeface="+mn-ea"/>
              <a:cs typeface="+mn-cs"/>
            </a:rPr>
            <a:t>回数券利用</a:t>
          </a:r>
          <a:r>
            <a:rPr kumimoji="0" lang="en-US" altLang="ja-JP" sz="1000" b="1" i="0" u="none" strike="noStrike">
              <a:solidFill>
                <a:sysClr val="windowText" lastClr="000000"/>
              </a:solidFill>
              <a:effectLst/>
              <a:latin typeface="+mn-lt"/>
              <a:ea typeface="+mn-ea"/>
              <a:cs typeface="+mn-cs"/>
            </a:rPr>
            <a:t>OK</a:t>
          </a:r>
          <a:r>
            <a:rPr kumimoji="0" lang="ja-JP" altLang="en-US" sz="1000" b="1" i="0" u="none" strike="noStrike">
              <a:solidFill>
                <a:sysClr val="windowText" lastClr="000000"/>
              </a:solidFill>
              <a:effectLst/>
              <a:latin typeface="+mn-lt"/>
              <a:ea typeface="+mn-ea"/>
              <a:cs typeface="+mn-cs"/>
            </a:rPr>
            <a:t>！　★</a:t>
          </a:r>
          <a:r>
            <a:rPr kumimoji="0" lang="ja-JP" altLang="en-US" sz="900" b="0" i="0" u="none" strike="noStrike">
              <a:solidFill>
                <a:sysClr val="windowText" lastClr="000000"/>
              </a:solidFill>
              <a:effectLst/>
              <a:latin typeface="+mn-lt"/>
              <a:ea typeface="+mn-ea"/>
              <a:cs typeface="+mn-cs"/>
            </a:rPr>
            <a:t>レンタルマット</a:t>
          </a:r>
          <a:endParaRPr kumimoji="0" lang="en-US" altLang="ja-JP" sz="900" b="0" i="0" u="none" strike="noStrike">
            <a:solidFill>
              <a:sysClr val="windowText" lastClr="000000"/>
            </a:solidFill>
            <a:effectLst/>
            <a:latin typeface="+mn-lt"/>
            <a:ea typeface="+mn-ea"/>
            <a:cs typeface="+mn-cs"/>
          </a:endParaRPr>
        </a:p>
        <a:p>
          <a:pPr algn="l"/>
          <a:r>
            <a:rPr kumimoji="0" lang="en-US" altLang="ja-JP" sz="900" b="0" i="0" u="none" strike="noStrike">
              <a:solidFill>
                <a:sysClr val="windowText" lastClr="000000"/>
              </a:solidFill>
              <a:effectLst/>
              <a:latin typeface="+mn-lt"/>
              <a:ea typeface="+mn-ea"/>
              <a:cs typeface="+mn-cs"/>
            </a:rPr>
            <a:t>\</a:t>
          </a:r>
          <a:r>
            <a:rPr kumimoji="0" lang="ja-JP" altLang="en-US" sz="900" b="0" i="0" u="none" strike="noStrike">
              <a:solidFill>
                <a:sysClr val="windowText" lastClr="000000"/>
              </a:solidFill>
              <a:effectLst/>
              <a:latin typeface="+mn-lt"/>
              <a:ea typeface="+mn-ea"/>
              <a:cs typeface="+mn-cs"/>
            </a:rPr>
            <a:t>２００（要予約）</a:t>
          </a:r>
          <a:br>
            <a:rPr kumimoji="0" lang="en-US" altLang="ja-JP" sz="1000" b="0" i="0" u="none" strike="noStrike">
              <a:solidFill>
                <a:sysClr val="windowText" lastClr="000000"/>
              </a:solidFill>
              <a:effectLst/>
              <a:latin typeface="+mn-lt"/>
              <a:ea typeface="+mn-ea"/>
              <a:cs typeface="+mn-cs"/>
            </a:rPr>
          </a:br>
          <a:endParaRPr kumimoji="1" lang="en-US" altLang="ja-JP" sz="1000" b="0">
            <a:solidFill>
              <a:sysClr val="windowText" lastClr="000000"/>
            </a:solidFill>
          </a:endParaRPr>
        </a:p>
        <a:p>
          <a:pPr algn="l"/>
          <a:endParaRPr kumimoji="1" lang="ja-JP" altLang="en-US" sz="1100"/>
        </a:p>
      </xdr:txBody>
    </xdr:sp>
    <xdr:clientData/>
  </xdr:twoCellAnchor>
  <xdr:oneCellAnchor>
    <xdr:from>
      <xdr:col>28</xdr:col>
      <xdr:colOff>0</xdr:colOff>
      <xdr:row>69</xdr:row>
      <xdr:rowOff>137683</xdr:rowOff>
    </xdr:from>
    <xdr:ext cx="5081158" cy="233205"/>
    <xdr:sp macro="" textlink="">
      <xdr:nvSpPr>
        <xdr:cNvPr id="16" name="テキスト ボックス 15">
          <a:extLst>
            <a:ext uri="{FF2B5EF4-FFF2-40B4-BE49-F238E27FC236}">
              <a16:creationId xmlns:a16="http://schemas.microsoft.com/office/drawing/2014/main" id="{3655DBB7-7755-415D-A9C5-9EB93DCCC2EB}"/>
            </a:ext>
          </a:extLst>
        </xdr:cNvPr>
        <xdr:cNvSpPr txBox="1"/>
      </xdr:nvSpPr>
      <xdr:spPr>
        <a:xfrm>
          <a:off x="11925300" y="13139308"/>
          <a:ext cx="5081158"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sz="900"/>
        </a:p>
      </xdr:txBody>
    </xdr:sp>
    <xdr:clientData/>
  </xdr:oneCellAnchor>
  <xdr:twoCellAnchor>
    <xdr:from>
      <xdr:col>5</xdr:col>
      <xdr:colOff>657225</xdr:colOff>
      <xdr:row>31</xdr:row>
      <xdr:rowOff>47626</xdr:rowOff>
    </xdr:from>
    <xdr:to>
      <xdr:col>26</xdr:col>
      <xdr:colOff>9525</xdr:colOff>
      <xdr:row>39</xdr:row>
      <xdr:rowOff>0</xdr:rowOff>
    </xdr:to>
    <xdr:sp macro="" textlink="">
      <xdr:nvSpPr>
        <xdr:cNvPr id="3" name="吹き出し: 角を丸めた四角形 2">
          <a:extLst>
            <a:ext uri="{FF2B5EF4-FFF2-40B4-BE49-F238E27FC236}">
              <a16:creationId xmlns:a16="http://schemas.microsoft.com/office/drawing/2014/main" id="{D4B901E4-68F9-40EF-8624-9B938C5FFD27}"/>
            </a:ext>
          </a:extLst>
        </xdr:cNvPr>
        <xdr:cNvSpPr/>
      </xdr:nvSpPr>
      <xdr:spPr>
        <a:xfrm>
          <a:off x="4143375" y="5953126"/>
          <a:ext cx="6629400" cy="1571624"/>
        </a:xfrm>
        <a:prstGeom prst="wedgeRoundRectCallout">
          <a:avLst>
            <a:gd name="adj1" fmla="val -58934"/>
            <a:gd name="adj2" fmla="val -4340"/>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期間限定</a:t>
          </a:r>
          <a:r>
            <a:rPr kumimoji="1" lang="en-US" altLang="ja-JP" sz="1100">
              <a:solidFill>
                <a:sysClr val="windowText" lastClr="000000"/>
              </a:solidFill>
            </a:rPr>
            <a:t>】</a:t>
          </a:r>
          <a:r>
            <a:rPr kumimoji="1" lang="ja-JP" altLang="en-US" sz="1100">
              <a:solidFill>
                <a:sysClr val="windowText" lastClr="000000"/>
              </a:solidFill>
            </a:rPr>
            <a:t>オンラインママヨガ　＼💗／ </a:t>
          </a:r>
          <a:r>
            <a:rPr kumimoji="1" lang="en-US" altLang="ja-JP" sz="1400">
              <a:solidFill>
                <a:sysClr val="windowText" lastClr="000000"/>
              </a:solidFill>
              <a:latin typeface="+mn-ea"/>
              <a:ea typeface="+mn-ea"/>
            </a:rPr>
            <a:t>2</a:t>
          </a:r>
          <a:r>
            <a:rPr kumimoji="1" lang="ja-JP" altLang="en-US" sz="1400">
              <a:solidFill>
                <a:sysClr val="windowText" lastClr="000000"/>
              </a:solidFill>
              <a:latin typeface="+mn-ea"/>
              <a:ea typeface="+mn-ea"/>
            </a:rPr>
            <a:t>月火曜 </a:t>
          </a:r>
          <a:r>
            <a:rPr kumimoji="1" lang="en-US" altLang="ja-JP" sz="1400">
              <a:solidFill>
                <a:sysClr val="windowText" lastClr="000000"/>
              </a:solidFill>
              <a:latin typeface="+mn-ea"/>
              <a:ea typeface="+mn-ea"/>
            </a:rPr>
            <a:t>10:00~11:35</a:t>
          </a:r>
          <a:endParaRPr kumimoji="1" lang="en-US" altLang="ja-JP" sz="1100">
            <a:solidFill>
              <a:sysClr val="windowText" lastClr="000000"/>
            </a:solidFill>
            <a:latin typeface="+mn-ea"/>
            <a:ea typeface="+mn-ea"/>
          </a:endParaRPr>
        </a:p>
        <a:p>
          <a:pPr algn="l"/>
          <a:r>
            <a:rPr kumimoji="1" lang="ja-JP" altLang="en-US" sz="1100">
              <a:solidFill>
                <a:srgbClr val="FF0000"/>
              </a:solidFill>
            </a:rPr>
            <a:t>対象：子育て中のお母さん・女性の方であればどなたでもご参加可能です。</a:t>
          </a:r>
          <a:endParaRPr kumimoji="1" lang="en-US" altLang="ja-JP" sz="1100">
            <a:solidFill>
              <a:srgbClr val="FF0000"/>
            </a:solidFill>
          </a:endParaRPr>
        </a:p>
        <a:p>
          <a:pPr algn="l"/>
          <a:r>
            <a:rPr kumimoji="1" lang="ja-JP" altLang="en-US" sz="1050">
              <a:solidFill>
                <a:sysClr val="windowText" lastClr="000000"/>
              </a:solidFill>
            </a:rPr>
            <a:t>＜クラス内容＞ホルモンバランスを整えるヨガ・自律神経の乱れを整えるヨガ・様々な呼吸法を通して、心身の不調を軽減し、心の安定を図ります。レッスン終了後は、最近の悩みや心配事などがあれば参加同士、自由に吐き出せる“安心できる場”としてご活用いただければと思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画像 1">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赤味がかったオレンジ">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text&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calendars/?utm_source=ms&amp;utm_medium=file&amp;utm_campaign=office&amp;utm_term=monthly&amp;utm_content=text"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6"/>
  <sheetViews>
    <sheetView showGridLines="0" tabSelected="1" zoomScale="80" zoomScaleNormal="80" workbookViewId="0">
      <selection activeCell="C27" sqref="C27:D27"/>
    </sheetView>
  </sheetViews>
  <sheetFormatPr defaultRowHeight="14.4" x14ac:dyDescent="0.3"/>
  <cols>
    <col min="1" max="1" width="4.7265625" customWidth="1"/>
    <col min="2" max="2" width="13.6328125" customWidth="1"/>
    <col min="3" max="3" width="4.7265625" customWidth="1"/>
    <col min="4" max="4" width="13.6328125" customWidth="1"/>
    <col min="5" max="5" width="4.7265625" customWidth="1"/>
    <col min="6" max="6" width="13.6328125" customWidth="1"/>
    <col min="7" max="7" width="4.7265625" customWidth="1"/>
    <col min="8" max="8" width="13.6328125" customWidth="1"/>
    <col min="9" max="9" width="4.7265625" customWidth="1"/>
    <col min="10" max="10" width="13.6328125" customWidth="1"/>
    <col min="11" max="17" width="2.36328125" customWidth="1"/>
    <col min="18" max="18" width="1.453125" customWidth="1"/>
    <col min="19" max="25" width="2.36328125" customWidth="1"/>
    <col min="26" max="26" width="1.453125" customWidth="1"/>
    <col min="27" max="27" width="7.36328125" customWidth="1"/>
    <col min="28" max="28" width="6.453125" customWidth="1"/>
    <col min="29" max="29" width="17.08984375" customWidth="1"/>
    <col min="30" max="30" width="10.26953125" customWidth="1"/>
  </cols>
  <sheetData>
    <row r="1" spans="1:32" s="3" customFormat="1" ht="15" customHeight="1" x14ac:dyDescent="0.25">
      <c r="A1" s="136">
        <v>44593</v>
      </c>
      <c r="B1" s="136"/>
      <c r="C1" s="136"/>
      <c r="D1" s="136"/>
      <c r="E1" s="136"/>
      <c r="F1" s="136"/>
      <c r="G1" s="136"/>
      <c r="H1" s="136"/>
      <c r="I1" s="9"/>
      <c r="J1" s="9"/>
      <c r="K1" s="141">
        <f>DATE(YEAR(A1),MONTH(A1)-1,1)</f>
        <v>44562</v>
      </c>
      <c r="L1" s="141"/>
      <c r="M1" s="141"/>
      <c r="N1" s="141"/>
      <c r="O1" s="141"/>
      <c r="P1" s="141"/>
      <c r="Q1" s="141"/>
      <c r="R1" s="10"/>
      <c r="S1" s="142">
        <f>DATE(YEAR(A1),MONTH(A1)+1,1)</f>
        <v>44621</v>
      </c>
      <c r="T1" s="142"/>
      <c r="U1" s="142"/>
      <c r="V1" s="142"/>
      <c r="W1" s="142"/>
      <c r="X1" s="142"/>
      <c r="Y1" s="142"/>
      <c r="Z1" s="10"/>
      <c r="AA1" s="10"/>
      <c r="AB1" s="11"/>
      <c r="AC1" s="11"/>
      <c r="AD1" s="11"/>
      <c r="AE1" s="11"/>
      <c r="AF1" s="11"/>
    </row>
    <row r="2" spans="1:32" s="3" customFormat="1" ht="11.25" customHeight="1" x14ac:dyDescent="0.25">
      <c r="A2" s="136"/>
      <c r="B2" s="136"/>
      <c r="C2" s="136"/>
      <c r="D2" s="136"/>
      <c r="E2" s="136"/>
      <c r="F2" s="136"/>
      <c r="G2" s="136"/>
      <c r="H2" s="136"/>
      <c r="I2" s="9"/>
      <c r="J2" s="9"/>
      <c r="K2" s="12" t="str">
        <f>INDEX({"日";"月";"火";"水";"木";"金";"土"},1+MOD(開始_日+1-2,7))</f>
        <v>日</v>
      </c>
      <c r="L2" s="12" t="str">
        <f>INDEX({"日";"月";"火";"水";"木";"金";"土"},1+MOD(開始_日+2-2,7))</f>
        <v>月</v>
      </c>
      <c r="M2" s="12" t="str">
        <f>INDEX({"日";"月";"火";"水";"木";"金";"土"},1+MOD(開始_日+3-2,7))</f>
        <v>火</v>
      </c>
      <c r="N2" s="12" t="str">
        <f>INDEX({"日";"月";"火";"水";"木";"金";"土"},1+MOD(開始_日+4-2,7))</f>
        <v>水</v>
      </c>
      <c r="O2" s="12" t="str">
        <f>INDEX({"日";"月";"火";"水";"木";"金";"土"},1+MOD(開始_日+5-2,7))</f>
        <v>木</v>
      </c>
      <c r="P2" s="12" t="str">
        <f>INDEX({"日";"月";"火";"水";"木";"金";"土"},1+MOD(開始_日+6-2,7))</f>
        <v>金</v>
      </c>
      <c r="Q2" s="12" t="str">
        <f>INDEX({"日";"月";"火";"水";"木";"金";"土"},1+MOD(開始_日+7-2,7))</f>
        <v>土</v>
      </c>
      <c r="R2" s="10"/>
      <c r="S2" s="12" t="str">
        <f>INDEX({"日";"月";"火";"水";"木";"金";"土"},1+MOD(開始_日+1-2,7))</f>
        <v>日</v>
      </c>
      <c r="T2" s="12" t="str">
        <f>INDEX({"日";"月";"火";"水";"木";"金";"土"},1+MOD(開始_日+2-2,7))</f>
        <v>月</v>
      </c>
      <c r="U2" s="12" t="str">
        <f>INDEX({"日";"月";"火";"水";"木";"金";"土"},1+MOD(開始_日+3-2,7))</f>
        <v>火</v>
      </c>
      <c r="V2" s="12" t="str">
        <f>INDEX({"日";"月";"火";"水";"木";"金";"土"},1+MOD(開始_日+4-2,7))</f>
        <v>水</v>
      </c>
      <c r="W2" s="12" t="str">
        <f>INDEX({"日";"月";"火";"水";"木";"金";"土"},1+MOD(開始_日+5-2,7))</f>
        <v>木</v>
      </c>
      <c r="X2" s="12" t="str">
        <f>INDEX({"日";"月";"火";"水";"木";"金";"土"},1+MOD(開始_日+6-2,7))</f>
        <v>金</v>
      </c>
      <c r="Y2" s="12" t="str">
        <f>INDEX({"日";"月";"火";"水";"木";"金";"土"},1+MOD(開始_日+7-2,7))</f>
        <v>土</v>
      </c>
      <c r="Z2" s="10"/>
      <c r="AA2" s="10"/>
      <c r="AB2" s="11"/>
      <c r="AC2" s="11"/>
      <c r="AD2" s="11"/>
      <c r="AE2" s="11"/>
      <c r="AF2" s="11"/>
    </row>
    <row r="3" spans="1:32" s="4" customFormat="1" ht="9" customHeight="1" x14ac:dyDescent="0.25">
      <c r="A3" s="136"/>
      <c r="B3" s="136"/>
      <c r="C3" s="136"/>
      <c r="D3" s="136"/>
      <c r="E3" s="136"/>
      <c r="F3" s="136"/>
      <c r="G3" s="136"/>
      <c r="H3" s="136"/>
      <c r="I3" s="9"/>
      <c r="J3" s="9"/>
      <c r="K3" s="40" t="str">
        <f t="shared" ref="K3:Q8" si="0">IF(MONTH($K$1)&lt;&gt;MONTH($K$1-(WEEKDAY($K$1,1)-(開始_日-1))-IF((WEEKDAY($K$1,1)-(開始_日-1))&lt;=0,7,0)+(ROW(K3)-ROW($K$3))*7+(COLUMN(K3)-COLUMN($K$3)+1)),"",$K$1-(WEEKDAY($K$1,1)-(開始_日-1))-IF((WEEKDAY($K$1,1)-(開始_日-1))&lt;=0,7,0)+(ROW(K3)-ROW($K$3))*7+(COLUMN(K3)-COLUMN($K$3)+1))</f>
        <v/>
      </c>
      <c r="L3" s="40" t="str">
        <f t="shared" si="0"/>
        <v/>
      </c>
      <c r="M3" s="40" t="str">
        <f t="shared" si="0"/>
        <v/>
      </c>
      <c r="N3" s="40" t="str">
        <f t="shared" si="0"/>
        <v/>
      </c>
      <c r="O3" s="40" t="str">
        <f t="shared" si="0"/>
        <v/>
      </c>
      <c r="P3" s="40" t="str">
        <f t="shared" si="0"/>
        <v/>
      </c>
      <c r="Q3" s="40">
        <f t="shared" si="0"/>
        <v>44562</v>
      </c>
      <c r="R3" s="10"/>
      <c r="S3" s="40" t="str">
        <f t="shared" ref="S3:Y8" si="1">IF(MONTH($S$1)&lt;&gt;MONTH($S$1-(WEEKDAY($S$1,1)-(開始_日-1))-IF((WEEKDAY($S$1,1)-(開始_日-1))&lt;=0,7,0)+(ROW(S3)-ROW($S$3))*7+(COLUMN(S3)-COLUMN($S$3)+1)),"",$S$1-(WEEKDAY($S$1,1)-(開始_日-1))-IF((WEEKDAY($S$1,1)-(開始_日-1))&lt;=0,7,0)+(ROW(S3)-ROW($S$3))*7+(COLUMN(S3)-COLUMN($S$3)+1))</f>
        <v/>
      </c>
      <c r="T3" s="40" t="str">
        <f t="shared" si="1"/>
        <v/>
      </c>
      <c r="U3" s="40">
        <f t="shared" si="1"/>
        <v>44621</v>
      </c>
      <c r="V3" s="40">
        <f t="shared" si="1"/>
        <v>44622</v>
      </c>
      <c r="W3" s="40">
        <f t="shared" si="1"/>
        <v>44623</v>
      </c>
      <c r="X3" s="40">
        <f t="shared" si="1"/>
        <v>44624</v>
      </c>
      <c r="Y3" s="40">
        <f t="shared" si="1"/>
        <v>44625</v>
      </c>
      <c r="Z3" s="13"/>
      <c r="AA3" s="13"/>
      <c r="AB3" s="11"/>
      <c r="AC3" s="11"/>
      <c r="AD3" s="11"/>
      <c r="AE3" s="11"/>
      <c r="AF3" s="14"/>
    </row>
    <row r="4" spans="1:32" s="4" customFormat="1" ht="9" customHeight="1" x14ac:dyDescent="0.25">
      <c r="A4" s="136"/>
      <c r="B4" s="136"/>
      <c r="C4" s="136"/>
      <c r="D4" s="136"/>
      <c r="E4" s="136"/>
      <c r="F4" s="136"/>
      <c r="G4" s="136"/>
      <c r="H4" s="136"/>
      <c r="I4" s="9"/>
      <c r="J4" s="9"/>
      <c r="K4" s="40">
        <f t="shared" si="0"/>
        <v>44563</v>
      </c>
      <c r="L4" s="40">
        <f t="shared" si="0"/>
        <v>44564</v>
      </c>
      <c r="M4" s="40">
        <f t="shared" si="0"/>
        <v>44565</v>
      </c>
      <c r="N4" s="40">
        <f t="shared" si="0"/>
        <v>44566</v>
      </c>
      <c r="O4" s="40">
        <f t="shared" si="0"/>
        <v>44567</v>
      </c>
      <c r="P4" s="40">
        <f t="shared" si="0"/>
        <v>44568</v>
      </c>
      <c r="Q4" s="40">
        <f t="shared" si="0"/>
        <v>44569</v>
      </c>
      <c r="R4" s="10"/>
      <c r="S4" s="40">
        <f t="shared" si="1"/>
        <v>44626</v>
      </c>
      <c r="T4" s="40">
        <f t="shared" si="1"/>
        <v>44627</v>
      </c>
      <c r="U4" s="40">
        <f t="shared" si="1"/>
        <v>44628</v>
      </c>
      <c r="V4" s="40">
        <f t="shared" si="1"/>
        <v>44629</v>
      </c>
      <c r="W4" s="40">
        <f t="shared" si="1"/>
        <v>44630</v>
      </c>
      <c r="X4" s="40">
        <f t="shared" si="1"/>
        <v>44631</v>
      </c>
      <c r="Y4" s="40">
        <f t="shared" si="1"/>
        <v>44632</v>
      </c>
      <c r="Z4" s="13"/>
      <c r="AA4" s="13"/>
      <c r="AB4" s="11"/>
      <c r="AC4" s="11"/>
      <c r="AD4" s="11"/>
      <c r="AE4" s="11"/>
      <c r="AF4" s="14"/>
    </row>
    <row r="5" spans="1:32" s="4" customFormat="1" ht="9" customHeight="1" x14ac:dyDescent="0.25">
      <c r="A5" s="136"/>
      <c r="B5" s="136"/>
      <c r="C5" s="136"/>
      <c r="D5" s="136"/>
      <c r="E5" s="136"/>
      <c r="F5" s="136"/>
      <c r="G5" s="136"/>
      <c r="H5" s="136"/>
      <c r="I5" s="9"/>
      <c r="J5" s="9"/>
      <c r="K5" s="40">
        <f t="shared" si="0"/>
        <v>44570</v>
      </c>
      <c r="L5" s="40">
        <f t="shared" si="0"/>
        <v>44571</v>
      </c>
      <c r="M5" s="40">
        <f t="shared" si="0"/>
        <v>44572</v>
      </c>
      <c r="N5" s="40">
        <f t="shared" si="0"/>
        <v>44573</v>
      </c>
      <c r="O5" s="40">
        <f t="shared" si="0"/>
        <v>44574</v>
      </c>
      <c r="P5" s="40">
        <f t="shared" si="0"/>
        <v>44575</v>
      </c>
      <c r="Q5" s="40">
        <f t="shared" si="0"/>
        <v>44576</v>
      </c>
      <c r="R5" s="10"/>
      <c r="S5" s="40">
        <f t="shared" si="1"/>
        <v>44633</v>
      </c>
      <c r="T5" s="40">
        <f t="shared" si="1"/>
        <v>44634</v>
      </c>
      <c r="U5" s="40">
        <f t="shared" si="1"/>
        <v>44635</v>
      </c>
      <c r="V5" s="40">
        <f t="shared" si="1"/>
        <v>44636</v>
      </c>
      <c r="W5" s="40">
        <f t="shared" si="1"/>
        <v>44637</v>
      </c>
      <c r="X5" s="40">
        <f t="shared" si="1"/>
        <v>44638</v>
      </c>
      <c r="Y5" s="40">
        <f t="shared" si="1"/>
        <v>44639</v>
      </c>
      <c r="Z5" s="13"/>
      <c r="AA5" s="13"/>
      <c r="AB5" s="11"/>
      <c r="AC5" s="11"/>
      <c r="AD5" s="11"/>
      <c r="AE5" s="11"/>
      <c r="AF5" s="14"/>
    </row>
    <row r="6" spans="1:32" s="4" customFormat="1" ht="9" customHeight="1" x14ac:dyDescent="0.25">
      <c r="A6" s="136"/>
      <c r="B6" s="136"/>
      <c r="C6" s="136"/>
      <c r="D6" s="136"/>
      <c r="E6" s="136"/>
      <c r="F6" s="136"/>
      <c r="G6" s="136"/>
      <c r="H6" s="136"/>
      <c r="I6" s="9"/>
      <c r="J6" s="9"/>
      <c r="K6" s="40">
        <f t="shared" si="0"/>
        <v>44577</v>
      </c>
      <c r="L6" s="40">
        <f t="shared" si="0"/>
        <v>44578</v>
      </c>
      <c r="M6" s="40">
        <f t="shared" si="0"/>
        <v>44579</v>
      </c>
      <c r="N6" s="40">
        <f t="shared" si="0"/>
        <v>44580</v>
      </c>
      <c r="O6" s="40">
        <f t="shared" si="0"/>
        <v>44581</v>
      </c>
      <c r="P6" s="40">
        <f t="shared" si="0"/>
        <v>44582</v>
      </c>
      <c r="Q6" s="40">
        <f t="shared" si="0"/>
        <v>44583</v>
      </c>
      <c r="R6" s="10"/>
      <c r="S6" s="40">
        <f t="shared" si="1"/>
        <v>44640</v>
      </c>
      <c r="T6" s="40">
        <f t="shared" si="1"/>
        <v>44641</v>
      </c>
      <c r="U6" s="40">
        <f t="shared" si="1"/>
        <v>44642</v>
      </c>
      <c r="V6" s="40">
        <f t="shared" si="1"/>
        <v>44643</v>
      </c>
      <c r="W6" s="40">
        <f t="shared" si="1"/>
        <v>44644</v>
      </c>
      <c r="X6" s="40">
        <f t="shared" si="1"/>
        <v>44645</v>
      </c>
      <c r="Y6" s="40">
        <f t="shared" si="1"/>
        <v>44646</v>
      </c>
      <c r="Z6" s="13"/>
      <c r="AA6" s="13"/>
      <c r="AB6" s="11"/>
      <c r="AC6" s="11"/>
      <c r="AD6" s="11"/>
      <c r="AE6" s="11"/>
      <c r="AF6" s="14"/>
    </row>
    <row r="7" spans="1:32" s="4" customFormat="1" ht="9" customHeight="1" x14ac:dyDescent="0.25">
      <c r="A7" s="136"/>
      <c r="B7" s="136"/>
      <c r="C7" s="136"/>
      <c r="D7" s="136"/>
      <c r="E7" s="136"/>
      <c r="F7" s="136"/>
      <c r="G7" s="136"/>
      <c r="H7" s="136"/>
      <c r="I7" s="9"/>
      <c r="J7" s="9"/>
      <c r="K7" s="40">
        <f t="shared" si="0"/>
        <v>44584</v>
      </c>
      <c r="L7" s="40">
        <f t="shared" si="0"/>
        <v>44585</v>
      </c>
      <c r="M7" s="40">
        <f t="shared" si="0"/>
        <v>44586</v>
      </c>
      <c r="N7" s="40">
        <f t="shared" si="0"/>
        <v>44587</v>
      </c>
      <c r="O7" s="40">
        <f t="shared" si="0"/>
        <v>44588</v>
      </c>
      <c r="P7" s="40">
        <f t="shared" si="0"/>
        <v>44589</v>
      </c>
      <c r="Q7" s="40">
        <f t="shared" si="0"/>
        <v>44590</v>
      </c>
      <c r="R7" s="10"/>
      <c r="S7" s="40">
        <f t="shared" si="1"/>
        <v>44647</v>
      </c>
      <c r="T7" s="40">
        <f t="shared" si="1"/>
        <v>44648</v>
      </c>
      <c r="U7" s="40">
        <f t="shared" si="1"/>
        <v>44649</v>
      </c>
      <c r="V7" s="40">
        <f t="shared" si="1"/>
        <v>44650</v>
      </c>
      <c r="W7" s="40">
        <f t="shared" si="1"/>
        <v>44651</v>
      </c>
      <c r="X7" s="40" t="str">
        <f t="shared" si="1"/>
        <v/>
      </c>
      <c r="Y7" s="40" t="str">
        <f t="shared" si="1"/>
        <v/>
      </c>
      <c r="Z7" s="13"/>
      <c r="AA7" s="13"/>
      <c r="AB7" s="11"/>
      <c r="AC7" s="11"/>
      <c r="AD7" s="11"/>
      <c r="AE7" s="11"/>
      <c r="AF7" s="14"/>
    </row>
    <row r="8" spans="1:32" s="5" customFormat="1" ht="9" customHeight="1" x14ac:dyDescent="0.25">
      <c r="A8" s="15"/>
      <c r="B8" s="15"/>
      <c r="C8" s="15"/>
      <c r="D8" s="15"/>
      <c r="E8" s="15"/>
      <c r="F8" s="15"/>
      <c r="G8" s="15"/>
      <c r="H8" s="15"/>
      <c r="I8" s="16"/>
      <c r="J8" s="16"/>
      <c r="K8" s="40">
        <f t="shared" si="0"/>
        <v>44591</v>
      </c>
      <c r="L8" s="40">
        <f t="shared" si="0"/>
        <v>44592</v>
      </c>
      <c r="M8" s="40" t="str">
        <f t="shared" si="0"/>
        <v/>
      </c>
      <c r="N8" s="40" t="str">
        <f t="shared" si="0"/>
        <v/>
      </c>
      <c r="O8" s="40" t="str">
        <f t="shared" si="0"/>
        <v/>
      </c>
      <c r="P8" s="40" t="str">
        <f t="shared" si="0"/>
        <v/>
      </c>
      <c r="Q8" s="40" t="str">
        <f t="shared" si="0"/>
        <v/>
      </c>
      <c r="R8" s="17"/>
      <c r="S8" s="40" t="str">
        <f t="shared" si="1"/>
        <v/>
      </c>
      <c r="T8" s="40" t="str">
        <f t="shared" si="1"/>
        <v/>
      </c>
      <c r="U8" s="40" t="str">
        <f t="shared" si="1"/>
        <v/>
      </c>
      <c r="V8" s="40" t="str">
        <f t="shared" si="1"/>
        <v/>
      </c>
      <c r="W8" s="40" t="str">
        <f t="shared" si="1"/>
        <v/>
      </c>
      <c r="X8" s="40" t="str">
        <f t="shared" si="1"/>
        <v/>
      </c>
      <c r="Y8" s="40" t="str">
        <f t="shared" si="1"/>
        <v/>
      </c>
      <c r="Z8" s="18"/>
      <c r="AA8" s="19"/>
      <c r="AB8" s="19"/>
      <c r="AC8" s="19"/>
      <c r="AD8" s="19"/>
      <c r="AE8" s="19"/>
      <c r="AF8" s="19"/>
    </row>
    <row r="9" spans="1:32" s="1" customFormat="1" ht="21" customHeight="1" x14ac:dyDescent="0.3">
      <c r="A9" s="139">
        <f>A10</f>
        <v>44591</v>
      </c>
      <c r="B9" s="140"/>
      <c r="C9" s="140">
        <f>C10</f>
        <v>44592</v>
      </c>
      <c r="D9" s="140"/>
      <c r="E9" s="140">
        <f>E10</f>
        <v>44593</v>
      </c>
      <c r="F9" s="140"/>
      <c r="G9" s="140">
        <f>G10</f>
        <v>44594</v>
      </c>
      <c r="H9" s="140"/>
      <c r="I9" s="140">
        <f>I10</f>
        <v>44595</v>
      </c>
      <c r="J9" s="140"/>
      <c r="K9" s="140">
        <f>K10</f>
        <v>44596</v>
      </c>
      <c r="L9" s="140"/>
      <c r="M9" s="140"/>
      <c r="N9" s="140"/>
      <c r="O9" s="140"/>
      <c r="P9" s="140"/>
      <c r="Q9" s="140"/>
      <c r="R9" s="140"/>
      <c r="S9" s="140">
        <f>S10</f>
        <v>44597</v>
      </c>
      <c r="T9" s="140"/>
      <c r="U9" s="140"/>
      <c r="V9" s="140"/>
      <c r="W9" s="140"/>
      <c r="X9" s="140"/>
      <c r="Y9" s="140"/>
      <c r="Z9" s="143"/>
      <c r="AB9" s="20" t="s">
        <v>1</v>
      </c>
      <c r="AC9" s="20"/>
      <c r="AD9" s="20"/>
      <c r="AE9" s="20"/>
      <c r="AF9" s="20"/>
    </row>
    <row r="10" spans="1:32" s="1" customFormat="1" ht="18.600000000000001" x14ac:dyDescent="0.3">
      <c r="A10" s="63">
        <f>$A$1-(WEEKDAY($A$1,1)-(開始_日-1))-IF((WEEKDAY($A$1,1)-(開始_日-1))&lt;=0,7,0)+1</f>
        <v>44591</v>
      </c>
      <c r="B10" s="59"/>
      <c r="C10" s="62">
        <f>A10+1</f>
        <v>44592</v>
      </c>
      <c r="D10" s="58"/>
      <c r="E10" s="62">
        <f>C10+1</f>
        <v>44593</v>
      </c>
      <c r="F10" s="58"/>
      <c r="G10" s="62">
        <f>E10+1</f>
        <v>44594</v>
      </c>
      <c r="H10" s="58"/>
      <c r="I10" s="62">
        <f>G10+1</f>
        <v>44595</v>
      </c>
      <c r="J10" s="58"/>
      <c r="K10" s="89">
        <f>I10+1</f>
        <v>44596</v>
      </c>
      <c r="L10" s="90"/>
      <c r="M10" s="91" t="s">
        <v>23</v>
      </c>
      <c r="N10" s="91"/>
      <c r="O10" s="91"/>
      <c r="P10" s="91"/>
      <c r="Q10" s="91"/>
      <c r="R10" s="92"/>
      <c r="S10" s="106">
        <f>K10+1</f>
        <v>44597</v>
      </c>
      <c r="T10" s="107"/>
      <c r="U10" s="108" t="s">
        <v>24</v>
      </c>
      <c r="V10" s="108"/>
      <c r="W10" s="108"/>
      <c r="X10" s="108"/>
      <c r="Y10" s="108"/>
      <c r="Z10" s="109"/>
      <c r="AA10" s="7"/>
      <c r="AB10" s="23" t="s">
        <v>2</v>
      </c>
      <c r="AC10" s="23"/>
      <c r="AD10" s="23"/>
      <c r="AE10" s="23"/>
      <c r="AF10" s="23"/>
    </row>
    <row r="11" spans="1:32" s="1" customFormat="1" ht="16.2" x14ac:dyDescent="0.3">
      <c r="A11" s="94"/>
      <c r="B11" s="87"/>
      <c r="C11" s="82"/>
      <c r="D11" s="83"/>
      <c r="E11" s="168" t="s">
        <v>33</v>
      </c>
      <c r="F11" s="169"/>
      <c r="G11" s="82"/>
      <c r="H11" s="83"/>
      <c r="I11" s="82"/>
      <c r="J11" s="83"/>
      <c r="K11" s="112" t="s">
        <v>26</v>
      </c>
      <c r="L11" s="113"/>
      <c r="M11" s="113"/>
      <c r="N11" s="113"/>
      <c r="O11" s="113"/>
      <c r="P11" s="113"/>
      <c r="Q11" s="113"/>
      <c r="R11" s="114"/>
      <c r="S11" s="103" t="s">
        <v>25</v>
      </c>
      <c r="T11" s="115"/>
      <c r="U11" s="115"/>
      <c r="V11" s="115"/>
      <c r="W11" s="115"/>
      <c r="X11" s="115"/>
      <c r="Y11" s="115"/>
      <c r="Z11" s="104"/>
      <c r="AA11" s="7"/>
    </row>
    <row r="12" spans="1:32" s="1" customFormat="1" ht="16.2" x14ac:dyDescent="0.3">
      <c r="A12" s="94"/>
      <c r="B12" s="87"/>
      <c r="C12" s="82"/>
      <c r="D12" s="83"/>
      <c r="E12" s="170" t="s">
        <v>34</v>
      </c>
      <c r="F12" s="169"/>
      <c r="G12" s="82"/>
      <c r="H12" s="83"/>
      <c r="I12" s="82"/>
      <c r="J12" s="83"/>
      <c r="K12" s="123"/>
      <c r="L12" s="124"/>
      <c r="M12" s="124"/>
      <c r="N12" s="124"/>
      <c r="O12" s="124"/>
      <c r="P12" s="124"/>
      <c r="Q12" s="124"/>
      <c r="R12" s="125"/>
      <c r="S12" s="76" t="s">
        <v>49</v>
      </c>
      <c r="T12" s="77"/>
      <c r="U12" s="77"/>
      <c r="V12" s="77"/>
      <c r="W12" s="77"/>
      <c r="X12" s="77"/>
      <c r="Y12" s="77"/>
      <c r="Z12" s="78"/>
      <c r="AA12" s="7"/>
    </row>
    <row r="13" spans="1:32" s="1" customFormat="1" ht="16.2" x14ac:dyDescent="0.3">
      <c r="A13" s="94"/>
      <c r="B13" s="87"/>
      <c r="C13" s="82"/>
      <c r="D13" s="83"/>
      <c r="E13" s="170" t="s">
        <v>35</v>
      </c>
      <c r="F13" s="169"/>
      <c r="G13" s="116" t="s">
        <v>24</v>
      </c>
      <c r="H13" s="117"/>
      <c r="I13" s="82"/>
      <c r="J13" s="83"/>
      <c r="K13" s="128"/>
      <c r="L13" s="133"/>
      <c r="M13" s="133"/>
      <c r="N13" s="133"/>
      <c r="O13" s="133"/>
      <c r="P13" s="133"/>
      <c r="Q13" s="133"/>
      <c r="R13" s="133"/>
      <c r="S13" s="76" t="s">
        <v>50</v>
      </c>
      <c r="T13" s="77"/>
      <c r="U13" s="77"/>
      <c r="V13" s="77"/>
      <c r="W13" s="77"/>
      <c r="X13" s="77"/>
      <c r="Y13" s="77"/>
      <c r="Z13" s="78"/>
      <c r="AA13" s="7"/>
    </row>
    <row r="14" spans="1:32" s="1" customFormat="1" ht="16.2" x14ac:dyDescent="0.3">
      <c r="A14" s="94"/>
      <c r="B14" s="87"/>
      <c r="C14" s="82"/>
      <c r="D14" s="83"/>
      <c r="E14" s="170" t="s">
        <v>36</v>
      </c>
      <c r="F14" s="169"/>
      <c r="G14" s="103" t="s">
        <v>32</v>
      </c>
      <c r="H14" s="104"/>
      <c r="I14" s="82"/>
      <c r="J14" s="83"/>
      <c r="K14" s="82"/>
      <c r="L14" s="105"/>
      <c r="M14" s="105"/>
      <c r="N14" s="105"/>
      <c r="O14" s="105"/>
      <c r="P14" s="105"/>
      <c r="Q14" s="105"/>
      <c r="R14" s="83"/>
      <c r="S14" s="73"/>
      <c r="T14" s="74"/>
      <c r="U14" s="74"/>
      <c r="V14" s="74"/>
      <c r="W14" s="74"/>
      <c r="X14" s="74"/>
      <c r="Y14" s="74"/>
      <c r="Z14" s="75"/>
      <c r="AA14" s="7"/>
    </row>
    <row r="15" spans="1:32" s="2" customFormat="1" ht="13.2" customHeight="1" x14ac:dyDescent="0.3">
      <c r="A15" s="79"/>
      <c r="B15" s="80"/>
      <c r="C15" s="84"/>
      <c r="D15" s="86"/>
      <c r="E15" s="84" t="s">
        <v>37</v>
      </c>
      <c r="F15" s="86"/>
      <c r="G15" s="97" t="s">
        <v>31</v>
      </c>
      <c r="H15" s="98"/>
      <c r="I15" s="84"/>
      <c r="J15" s="86"/>
      <c r="K15" s="84"/>
      <c r="L15" s="85"/>
      <c r="M15" s="85"/>
      <c r="N15" s="85"/>
      <c r="O15" s="85"/>
      <c r="P15" s="85"/>
      <c r="Q15" s="85"/>
      <c r="R15" s="86"/>
      <c r="S15" s="84"/>
      <c r="T15" s="85"/>
      <c r="U15" s="85"/>
      <c r="V15" s="85"/>
      <c r="W15" s="85"/>
      <c r="X15" s="85"/>
      <c r="Y15" s="85"/>
      <c r="Z15" s="86"/>
      <c r="AA15" s="7"/>
      <c r="AB15" s="24"/>
      <c r="AC15" s="24"/>
      <c r="AD15" s="24"/>
      <c r="AE15" s="24"/>
      <c r="AF15" s="24"/>
    </row>
    <row r="16" spans="1:32" s="1" customFormat="1" ht="18.600000000000001" x14ac:dyDescent="0.3">
      <c r="A16" s="186">
        <f>S10+1</f>
        <v>44598</v>
      </c>
      <c r="B16" s="206" t="s">
        <v>43</v>
      </c>
      <c r="C16" s="70">
        <f>A16+1</f>
        <v>44599</v>
      </c>
      <c r="D16" s="69"/>
      <c r="E16" s="62">
        <f>C16+1</f>
        <v>44600</v>
      </c>
      <c r="F16" s="58"/>
      <c r="G16" s="62">
        <f>E16+1</f>
        <v>44601</v>
      </c>
      <c r="H16" s="58"/>
      <c r="I16" s="62">
        <f>G16+1</f>
        <v>44602</v>
      </c>
      <c r="J16" s="58"/>
      <c r="K16" s="166">
        <f>I16+1</f>
        <v>44603</v>
      </c>
      <c r="L16" s="167"/>
      <c r="M16" s="146"/>
      <c r="N16" s="146"/>
      <c r="O16" s="146"/>
      <c r="P16" s="146"/>
      <c r="Q16" s="146"/>
      <c r="R16" s="163"/>
      <c r="S16" s="197">
        <f>K16+1</f>
        <v>44604</v>
      </c>
      <c r="T16" s="198"/>
      <c r="U16" s="204" t="s">
        <v>38</v>
      </c>
      <c r="V16" s="204"/>
      <c r="W16" s="204"/>
      <c r="X16" s="204"/>
      <c r="Y16" s="204"/>
      <c r="Z16" s="205"/>
      <c r="AA16" s="7"/>
      <c r="AB16" s="25" t="s">
        <v>15</v>
      </c>
      <c r="AC16" s="6"/>
      <c r="AD16" s="26"/>
    </row>
    <row r="17" spans="1:32" s="1" customFormat="1" ht="16.2" x14ac:dyDescent="0.3">
      <c r="A17" s="187" t="s">
        <v>39</v>
      </c>
      <c r="B17" s="188"/>
      <c r="C17" s="73"/>
      <c r="D17" s="75"/>
      <c r="E17" s="168" t="s">
        <v>33</v>
      </c>
      <c r="F17" s="169"/>
      <c r="G17" s="82"/>
      <c r="H17" s="83"/>
      <c r="I17" s="82"/>
      <c r="J17" s="83"/>
      <c r="K17" s="120"/>
      <c r="L17" s="137"/>
      <c r="M17" s="137"/>
      <c r="N17" s="137"/>
      <c r="O17" s="137"/>
      <c r="P17" s="137"/>
      <c r="Q17" s="137"/>
      <c r="R17" s="138"/>
      <c r="S17" s="202" t="s">
        <v>60</v>
      </c>
      <c r="T17" s="201"/>
      <c r="U17" s="201"/>
      <c r="V17" s="201"/>
      <c r="W17" s="201"/>
      <c r="X17" s="201"/>
      <c r="Y17" s="201"/>
      <c r="Z17" s="203"/>
      <c r="AA17" s="7"/>
      <c r="AB17" s="26"/>
    </row>
    <row r="18" spans="1:32" s="1" customFormat="1" ht="16.2" x14ac:dyDescent="0.3">
      <c r="A18" s="199" t="s">
        <v>44</v>
      </c>
      <c r="B18" s="201"/>
      <c r="C18" s="73"/>
      <c r="D18" s="83"/>
      <c r="E18" s="170" t="s">
        <v>34</v>
      </c>
      <c r="F18" s="169"/>
      <c r="G18" s="82"/>
      <c r="H18" s="83"/>
      <c r="I18" s="82"/>
      <c r="J18" s="83"/>
      <c r="K18" s="82"/>
      <c r="L18" s="105"/>
      <c r="M18" s="105"/>
      <c r="N18" s="105"/>
      <c r="O18" s="105"/>
      <c r="P18" s="105"/>
      <c r="Q18" s="105"/>
      <c r="R18" s="83"/>
      <c r="S18" s="199" t="s">
        <v>56</v>
      </c>
      <c r="T18" s="188"/>
      <c r="U18" s="188"/>
      <c r="V18" s="188"/>
      <c r="W18" s="188"/>
      <c r="X18" s="188"/>
      <c r="Y18" s="188"/>
      <c r="Z18" s="200"/>
      <c r="AA18" s="7"/>
      <c r="AB18" s="26"/>
      <c r="AC18" s="27" t="s">
        <v>3</v>
      </c>
      <c r="AD18" s="28">
        <v>2021</v>
      </c>
    </row>
    <row r="19" spans="1:32" s="1" customFormat="1" ht="16.2" x14ac:dyDescent="0.3">
      <c r="A19" s="94" t="s">
        <v>40</v>
      </c>
      <c r="B19" s="87"/>
      <c r="C19" s="190"/>
      <c r="D19" s="191"/>
      <c r="E19" s="170" t="s">
        <v>35</v>
      </c>
      <c r="F19" s="169"/>
      <c r="G19" s="116" t="s">
        <v>24</v>
      </c>
      <c r="H19" s="117"/>
      <c r="I19" s="82"/>
      <c r="J19" s="83"/>
      <c r="K19" s="82"/>
      <c r="L19" s="105"/>
      <c r="M19" s="105"/>
      <c r="N19" s="105"/>
      <c r="O19" s="105"/>
      <c r="P19" s="105"/>
      <c r="Q19" s="105"/>
      <c r="R19" s="83"/>
      <c r="S19" s="120" t="s">
        <v>55</v>
      </c>
      <c r="T19" s="137"/>
      <c r="U19" s="137"/>
      <c r="V19" s="137"/>
      <c r="W19" s="137"/>
      <c r="X19" s="137"/>
      <c r="Y19" s="137"/>
      <c r="Z19" s="138"/>
      <c r="AA19" s="7"/>
      <c r="AB19" s="26"/>
    </row>
    <row r="20" spans="1:32" s="1" customFormat="1" ht="16.2" x14ac:dyDescent="0.3">
      <c r="A20" s="94" t="s">
        <v>42</v>
      </c>
      <c r="B20" s="87"/>
      <c r="C20" s="128"/>
      <c r="D20" s="83"/>
      <c r="E20" s="170" t="s">
        <v>36</v>
      </c>
      <c r="F20" s="169"/>
      <c r="G20" s="103" t="s">
        <v>32</v>
      </c>
      <c r="H20" s="104"/>
      <c r="I20" s="82"/>
      <c r="J20" s="83"/>
      <c r="K20" s="82"/>
      <c r="L20" s="105"/>
      <c r="M20" s="105"/>
      <c r="N20" s="105"/>
      <c r="O20" s="105"/>
      <c r="P20" s="105"/>
      <c r="Q20" s="105"/>
      <c r="R20" s="83"/>
      <c r="S20" s="1" t="s">
        <v>58</v>
      </c>
      <c r="AA20" s="67" t="s">
        <v>57</v>
      </c>
      <c r="AB20" s="26"/>
      <c r="AC20" s="27" t="s">
        <v>4</v>
      </c>
      <c r="AD20" s="28">
        <v>12</v>
      </c>
    </row>
    <row r="21" spans="1:32" s="2" customFormat="1" ht="13.2" customHeight="1" x14ac:dyDescent="0.3">
      <c r="A21" s="184" t="s">
        <v>41</v>
      </c>
      <c r="B21" s="185"/>
      <c r="C21" s="84"/>
      <c r="D21" s="86"/>
      <c r="E21" s="84" t="s">
        <v>37</v>
      </c>
      <c r="F21" s="86"/>
      <c r="G21" s="97" t="s">
        <v>31</v>
      </c>
      <c r="H21" s="98"/>
      <c r="I21" s="84"/>
      <c r="J21" s="86"/>
      <c r="K21" s="84"/>
      <c r="L21" s="85"/>
      <c r="M21" s="85"/>
      <c r="N21" s="85"/>
      <c r="O21" s="85"/>
      <c r="P21" s="85"/>
      <c r="Q21" s="85"/>
      <c r="R21" s="86"/>
      <c r="S21" s="196" t="s">
        <v>59</v>
      </c>
      <c r="T21" s="85"/>
      <c r="U21" s="85"/>
      <c r="V21" s="85"/>
      <c r="W21" s="85"/>
      <c r="X21" s="85"/>
      <c r="Y21" s="85"/>
      <c r="Z21" s="86"/>
      <c r="AA21" s="7"/>
      <c r="AB21" s="1"/>
      <c r="AC21" s="1"/>
      <c r="AD21" s="1"/>
      <c r="AE21" s="1"/>
      <c r="AF21" s="24"/>
    </row>
    <row r="22" spans="1:32" s="1" customFormat="1" ht="18.600000000000001" x14ac:dyDescent="0.3">
      <c r="A22" s="63">
        <f>S16+1</f>
        <v>44605</v>
      </c>
      <c r="B22" s="177"/>
      <c r="C22" s="70">
        <f>A22+1</f>
        <v>44606</v>
      </c>
      <c r="D22" s="69"/>
      <c r="E22" s="171">
        <f>C22+1</f>
        <v>44607</v>
      </c>
      <c r="F22" s="172"/>
      <c r="G22" s="64">
        <f>E22+1</f>
        <v>44608</v>
      </c>
      <c r="H22" s="58"/>
      <c r="I22" s="62">
        <f>G22+1</f>
        <v>44609</v>
      </c>
      <c r="J22" s="58"/>
      <c r="K22" s="89">
        <f>I22+1</f>
        <v>44610</v>
      </c>
      <c r="L22" s="90"/>
      <c r="M22" s="91" t="s">
        <v>23</v>
      </c>
      <c r="N22" s="131"/>
      <c r="O22" s="131"/>
      <c r="P22" s="131"/>
      <c r="Q22" s="131"/>
      <c r="R22" s="132"/>
      <c r="S22" s="99">
        <f>K22+1</f>
        <v>44611</v>
      </c>
      <c r="T22" s="100"/>
      <c r="U22" s="144"/>
      <c r="V22" s="144"/>
      <c r="W22" s="144"/>
      <c r="X22" s="144"/>
      <c r="Y22" s="144"/>
      <c r="Z22" s="145"/>
      <c r="AA22" s="7"/>
      <c r="AB22" s="25" t="s">
        <v>16</v>
      </c>
      <c r="AC22" s="24"/>
      <c r="AD22" s="24"/>
      <c r="AE22" s="24"/>
    </row>
    <row r="23" spans="1:32" s="1" customFormat="1" ht="16.2" x14ac:dyDescent="0.3">
      <c r="A23" s="178"/>
      <c r="B23" s="179"/>
      <c r="C23" s="73"/>
      <c r="D23" s="75"/>
      <c r="E23" s="168" t="s">
        <v>33</v>
      </c>
      <c r="F23" s="169"/>
      <c r="G23" s="129"/>
      <c r="H23" s="130"/>
      <c r="I23" s="82"/>
      <c r="J23" s="83"/>
      <c r="K23" s="112" t="s">
        <v>26</v>
      </c>
      <c r="L23" s="113"/>
      <c r="M23" s="113"/>
      <c r="N23" s="113"/>
      <c r="O23" s="113"/>
      <c r="P23" s="113"/>
      <c r="Q23" s="113"/>
      <c r="R23" s="114"/>
      <c r="S23" s="73"/>
      <c r="T23" s="74"/>
      <c r="U23" s="74"/>
      <c r="V23" s="74"/>
      <c r="W23" s="74"/>
      <c r="X23" s="74"/>
      <c r="Y23" s="74"/>
      <c r="Z23" s="75"/>
      <c r="AA23" s="7"/>
      <c r="AC23" s="6"/>
      <c r="AD23" s="26"/>
    </row>
    <row r="24" spans="1:32" s="1" customFormat="1" ht="16.2" x14ac:dyDescent="0.3">
      <c r="A24" s="180"/>
      <c r="B24" s="181"/>
      <c r="C24" s="120"/>
      <c r="D24" s="138"/>
      <c r="E24" s="170" t="s">
        <v>34</v>
      </c>
      <c r="F24" s="169"/>
      <c r="G24" s="73"/>
      <c r="H24" s="75"/>
      <c r="I24" s="73" t="s">
        <v>29</v>
      </c>
      <c r="J24" s="83"/>
      <c r="K24" s="123"/>
      <c r="L24" s="124"/>
      <c r="M24" s="124"/>
      <c r="N24" s="124"/>
      <c r="O24" s="124"/>
      <c r="P24" s="124"/>
      <c r="Q24" s="124"/>
      <c r="R24" s="125"/>
      <c r="S24" s="120"/>
      <c r="T24" s="137"/>
      <c r="U24" s="137"/>
      <c r="V24" s="137"/>
      <c r="W24" s="137"/>
      <c r="X24" s="137"/>
      <c r="Y24" s="137"/>
      <c r="Z24" s="138"/>
      <c r="AA24" s="7"/>
      <c r="AB24" s="26"/>
      <c r="AC24" s="27" t="s">
        <v>5</v>
      </c>
      <c r="AD24" s="28">
        <v>1</v>
      </c>
      <c r="AE24" s="24"/>
    </row>
    <row r="25" spans="1:32" s="1" customFormat="1" ht="16.2" x14ac:dyDescent="0.3">
      <c r="A25" s="94"/>
      <c r="B25" s="87"/>
      <c r="C25" s="190"/>
      <c r="D25" s="192"/>
      <c r="E25" s="170" t="s">
        <v>35</v>
      </c>
      <c r="F25" s="169"/>
      <c r="G25" s="116" t="s">
        <v>24</v>
      </c>
      <c r="H25" s="117"/>
      <c r="I25" s="82"/>
      <c r="J25" s="83"/>
      <c r="K25" s="82"/>
      <c r="L25" s="105"/>
      <c r="M25" s="105"/>
      <c r="N25" s="105"/>
      <c r="O25" s="105"/>
      <c r="P25" s="105"/>
      <c r="Q25" s="105"/>
      <c r="R25" s="83"/>
      <c r="S25" s="120"/>
      <c r="T25" s="137"/>
      <c r="U25" s="137"/>
      <c r="V25" s="137"/>
      <c r="W25" s="137"/>
      <c r="X25" s="137"/>
      <c r="Y25" s="137"/>
      <c r="Z25" s="138"/>
      <c r="AA25" s="7"/>
      <c r="AB25" s="26"/>
      <c r="AC25" s="6"/>
      <c r="AD25" s="26"/>
    </row>
    <row r="26" spans="1:32" s="1" customFormat="1" ht="16.2" x14ac:dyDescent="0.3">
      <c r="A26" s="94"/>
      <c r="B26" s="87"/>
      <c r="C26" s="128"/>
      <c r="D26" s="83"/>
      <c r="E26" s="170" t="s">
        <v>36</v>
      </c>
      <c r="F26" s="169"/>
      <c r="G26" s="103" t="s">
        <v>32</v>
      </c>
      <c r="H26" s="104"/>
      <c r="I26" s="82"/>
      <c r="J26" s="83"/>
      <c r="K26" s="82"/>
      <c r="L26" s="105"/>
      <c r="M26" s="105"/>
      <c r="N26" s="105"/>
      <c r="O26" s="105"/>
      <c r="P26" s="105"/>
      <c r="Q26" s="105"/>
      <c r="R26" s="83"/>
      <c r="S26" s="73"/>
      <c r="T26" s="74"/>
      <c r="U26" s="74"/>
      <c r="V26" s="74"/>
      <c r="W26" s="74"/>
      <c r="X26" s="74"/>
      <c r="Y26" s="74"/>
      <c r="Z26" s="75"/>
      <c r="AA26" s="7"/>
      <c r="AD26" s="26"/>
    </row>
    <row r="27" spans="1:32" s="2" customFormat="1" ht="15" x14ac:dyDescent="0.3">
      <c r="A27" s="182"/>
      <c r="B27" s="183"/>
      <c r="C27" s="84"/>
      <c r="D27" s="86"/>
      <c r="E27" s="84" t="s">
        <v>37</v>
      </c>
      <c r="F27" s="86"/>
      <c r="G27" s="97" t="s">
        <v>31</v>
      </c>
      <c r="H27" s="98"/>
      <c r="I27" s="84"/>
      <c r="J27" s="86"/>
      <c r="K27" s="84"/>
      <c r="L27" s="85"/>
      <c r="M27" s="85"/>
      <c r="N27" s="85"/>
      <c r="O27" s="85"/>
      <c r="P27" s="85"/>
      <c r="Q27" s="85"/>
      <c r="R27" s="86"/>
      <c r="S27" s="84"/>
      <c r="T27" s="85"/>
      <c r="U27" s="85"/>
      <c r="V27" s="85"/>
      <c r="W27" s="85"/>
      <c r="X27" s="85"/>
      <c r="Y27" s="85"/>
      <c r="Z27" s="86"/>
      <c r="AA27" s="7"/>
      <c r="AB27" s="24"/>
      <c r="AC27" s="24"/>
      <c r="AD27" s="26"/>
      <c r="AE27" s="1"/>
      <c r="AF27" s="24"/>
    </row>
    <row r="28" spans="1:32" s="1" customFormat="1" ht="18.600000000000001" x14ac:dyDescent="0.3">
      <c r="A28" s="71">
        <f>S22+1</f>
        <v>44612</v>
      </c>
      <c r="B28" s="189" t="s">
        <v>45</v>
      </c>
      <c r="C28" s="70">
        <f>A28+1</f>
        <v>44613</v>
      </c>
      <c r="D28" s="72"/>
      <c r="E28" s="70">
        <f>C28+1</f>
        <v>44614</v>
      </c>
      <c r="F28" s="72"/>
      <c r="G28" s="66">
        <f>E28+1</f>
        <v>44615</v>
      </c>
      <c r="H28" s="193" t="s">
        <v>45</v>
      </c>
      <c r="I28" s="62">
        <f>G28+1</f>
        <v>44616</v>
      </c>
      <c r="J28" s="58"/>
      <c r="K28" s="89">
        <f>I28+1</f>
        <v>44617</v>
      </c>
      <c r="L28" s="90"/>
      <c r="M28" s="91" t="s">
        <v>23</v>
      </c>
      <c r="N28" s="126"/>
      <c r="O28" s="126"/>
      <c r="P28" s="126"/>
      <c r="Q28" s="126"/>
      <c r="R28" s="127"/>
      <c r="S28" s="106">
        <f>K28+1</f>
        <v>44618</v>
      </c>
      <c r="T28" s="107"/>
      <c r="U28" s="108" t="s">
        <v>24</v>
      </c>
      <c r="V28" s="108"/>
      <c r="W28" s="108"/>
      <c r="X28" s="108"/>
      <c r="Y28" s="108"/>
      <c r="Z28" s="109"/>
      <c r="AA28" s="7"/>
      <c r="AB28" s="25" t="s">
        <v>17</v>
      </c>
      <c r="AC28" s="6"/>
      <c r="AD28" s="26"/>
    </row>
    <row r="29" spans="1:32" s="1" customFormat="1" ht="16.2" x14ac:dyDescent="0.3">
      <c r="A29" s="103" t="s">
        <v>46</v>
      </c>
      <c r="B29" s="104"/>
      <c r="C29" s="82"/>
      <c r="D29" s="83"/>
      <c r="E29" s="168" t="s">
        <v>33</v>
      </c>
      <c r="F29" s="176"/>
      <c r="G29" s="103" t="s">
        <v>52</v>
      </c>
      <c r="H29" s="104"/>
      <c r="I29" s="82"/>
      <c r="J29" s="83"/>
      <c r="K29" s="112" t="s">
        <v>26</v>
      </c>
      <c r="L29" s="113"/>
      <c r="M29" s="113"/>
      <c r="N29" s="113"/>
      <c r="O29" s="113"/>
      <c r="P29" s="113"/>
      <c r="Q29" s="113"/>
      <c r="R29" s="114"/>
      <c r="S29" s="103" t="s">
        <v>25</v>
      </c>
      <c r="T29" s="115"/>
      <c r="U29" s="115"/>
      <c r="V29" s="115"/>
      <c r="W29" s="115"/>
      <c r="X29" s="115"/>
      <c r="Y29" s="115"/>
      <c r="Z29" s="104"/>
      <c r="AA29" s="7"/>
      <c r="AB29" s="6"/>
      <c r="AC29" s="29" t="s">
        <v>6</v>
      </c>
      <c r="AD29" s="26"/>
    </row>
    <row r="30" spans="1:32" s="1" customFormat="1" ht="16.2" x14ac:dyDescent="0.3">
      <c r="A30" s="76" t="s">
        <v>47</v>
      </c>
      <c r="B30" s="78"/>
      <c r="C30" s="120" t="s">
        <v>27</v>
      </c>
      <c r="D30" s="138"/>
      <c r="E30" s="170" t="s">
        <v>34</v>
      </c>
      <c r="F30" s="175"/>
      <c r="G30" s="194" t="s">
        <v>53</v>
      </c>
      <c r="H30" s="117"/>
      <c r="I30" s="73" t="s">
        <v>27</v>
      </c>
      <c r="J30" s="83"/>
      <c r="K30" s="123"/>
      <c r="L30" s="124"/>
      <c r="M30" s="124"/>
      <c r="N30" s="124"/>
      <c r="O30" s="124"/>
      <c r="P30" s="124"/>
      <c r="Q30" s="124"/>
      <c r="R30" s="125"/>
      <c r="S30" s="76" t="s">
        <v>61</v>
      </c>
      <c r="T30" s="77"/>
      <c r="U30" s="77"/>
      <c r="V30" s="77"/>
      <c r="W30" s="77"/>
      <c r="X30" s="77"/>
      <c r="Y30" s="77"/>
      <c r="Z30" s="78"/>
      <c r="AA30" s="7"/>
      <c r="AB30" s="6"/>
      <c r="AC30" s="29" t="s">
        <v>7</v>
      </c>
      <c r="AD30" s="26"/>
      <c r="AE30" s="24"/>
    </row>
    <row r="31" spans="1:32" s="1" customFormat="1" ht="16.2" x14ac:dyDescent="0.3">
      <c r="A31" s="103" t="s">
        <v>48</v>
      </c>
      <c r="B31" s="104"/>
      <c r="C31" s="82"/>
      <c r="D31" s="83"/>
      <c r="E31" s="170" t="s">
        <v>35</v>
      </c>
      <c r="F31" s="175"/>
      <c r="G31" s="116" t="s">
        <v>54</v>
      </c>
      <c r="H31" s="195"/>
      <c r="I31" s="82"/>
      <c r="J31" s="83"/>
      <c r="K31" s="82"/>
      <c r="L31" s="105"/>
      <c r="M31" s="105"/>
      <c r="N31" s="105"/>
      <c r="O31" s="105"/>
      <c r="P31" s="105"/>
      <c r="Q31" s="105"/>
      <c r="R31" s="83"/>
      <c r="S31" s="76" t="s">
        <v>51</v>
      </c>
      <c r="T31" s="77"/>
      <c r="U31" s="77"/>
      <c r="V31" s="77"/>
      <c r="W31" s="77"/>
      <c r="X31" s="77"/>
      <c r="Y31" s="77"/>
      <c r="Z31" s="78"/>
      <c r="AA31" s="7"/>
      <c r="AC31" s="6"/>
      <c r="AD31" s="26"/>
    </row>
    <row r="32" spans="1:32" s="1" customFormat="1" ht="16.2" x14ac:dyDescent="0.3">
      <c r="A32" s="94"/>
      <c r="B32" s="87"/>
      <c r="C32" s="82"/>
      <c r="D32" s="83"/>
      <c r="E32" s="170" t="s">
        <v>36</v>
      </c>
      <c r="F32" s="169"/>
      <c r="G32" s="73"/>
      <c r="H32" s="75"/>
      <c r="I32" s="82"/>
      <c r="J32" s="83"/>
      <c r="K32" s="82"/>
      <c r="L32" s="105"/>
      <c r="M32" s="105"/>
      <c r="N32" s="105"/>
      <c r="O32" s="105"/>
      <c r="P32" s="105"/>
      <c r="Q32" s="105"/>
      <c r="R32" s="83"/>
      <c r="S32" s="82"/>
      <c r="T32" s="105"/>
      <c r="U32" s="105"/>
      <c r="V32" s="105"/>
      <c r="W32" s="105"/>
      <c r="X32" s="105"/>
      <c r="Y32" s="105"/>
      <c r="Z32" s="83"/>
      <c r="AA32" s="7"/>
      <c r="AD32" s="26"/>
    </row>
    <row r="33" spans="1:32" s="2" customFormat="1" x14ac:dyDescent="0.3">
      <c r="A33" s="79"/>
      <c r="B33" s="80"/>
      <c r="C33" s="84"/>
      <c r="D33" s="86"/>
      <c r="E33" s="84" t="s">
        <v>37</v>
      </c>
      <c r="F33" s="86"/>
      <c r="G33" s="134"/>
      <c r="H33" s="135"/>
      <c r="I33" s="84"/>
      <c r="J33" s="86"/>
      <c r="K33" s="84"/>
      <c r="L33" s="85"/>
      <c r="M33" s="85"/>
      <c r="N33" s="85"/>
      <c r="O33" s="85"/>
      <c r="P33" s="85"/>
      <c r="Q33" s="85"/>
      <c r="R33" s="86"/>
      <c r="S33" s="84"/>
      <c r="T33" s="85"/>
      <c r="U33" s="85"/>
      <c r="V33" s="85"/>
      <c r="W33" s="85"/>
      <c r="X33" s="85"/>
      <c r="Y33" s="85"/>
      <c r="Z33" s="86"/>
      <c r="AA33" s="7"/>
      <c r="AB33" s="24"/>
      <c r="AC33" s="24"/>
      <c r="AD33" s="1"/>
      <c r="AE33" s="61"/>
      <c r="AF33" s="24"/>
    </row>
    <row r="34" spans="1:32" s="1" customFormat="1" ht="18.600000000000001" x14ac:dyDescent="0.3">
      <c r="A34" s="63">
        <f>S28+1</f>
        <v>44619</v>
      </c>
      <c r="B34" s="59"/>
      <c r="C34" s="62">
        <f>A34+1</f>
        <v>44620</v>
      </c>
      <c r="D34" s="58"/>
      <c r="E34" s="171">
        <f>C34+1</f>
        <v>44621</v>
      </c>
      <c r="F34" s="172"/>
      <c r="G34" s="62">
        <f>E34+1</f>
        <v>44622</v>
      </c>
      <c r="H34" s="58"/>
      <c r="I34" s="62">
        <f>G34+1</f>
        <v>44623</v>
      </c>
      <c r="J34" s="58"/>
      <c r="K34" s="99">
        <f>I34+1</f>
        <v>44624</v>
      </c>
      <c r="L34" s="100"/>
      <c r="M34" s="146"/>
      <c r="N34" s="164"/>
      <c r="O34" s="164"/>
      <c r="P34" s="164"/>
      <c r="Q34" s="164"/>
      <c r="R34" s="165"/>
      <c r="S34" s="99">
        <f>K34+1</f>
        <v>44625</v>
      </c>
      <c r="T34" s="100"/>
      <c r="U34" s="144"/>
      <c r="V34" s="144"/>
      <c r="W34" s="144"/>
      <c r="X34" s="144"/>
      <c r="Y34" s="144"/>
      <c r="Z34" s="145"/>
      <c r="AA34" s="7"/>
      <c r="AB34" s="25" t="s">
        <v>18</v>
      </c>
      <c r="AC34" s="6"/>
    </row>
    <row r="35" spans="1:32" s="1" customFormat="1" ht="16.2" x14ac:dyDescent="0.3">
      <c r="A35" s="94"/>
      <c r="B35" s="87"/>
      <c r="C35" s="82"/>
      <c r="D35" s="83"/>
      <c r="E35" s="73"/>
      <c r="F35" s="75"/>
      <c r="G35" s="82"/>
      <c r="H35" s="83"/>
      <c r="I35" s="82"/>
      <c r="J35" s="83"/>
      <c r="K35" s="120"/>
      <c r="L35" s="137"/>
      <c r="M35" s="137"/>
      <c r="N35" s="137"/>
      <c r="O35" s="137"/>
      <c r="P35" s="137"/>
      <c r="Q35" s="137"/>
      <c r="R35" s="138"/>
      <c r="S35" s="73"/>
      <c r="T35" s="74"/>
      <c r="U35" s="74"/>
      <c r="V35" s="74"/>
      <c r="W35" s="74"/>
      <c r="X35" s="74"/>
      <c r="Y35" s="74"/>
      <c r="Z35" s="75"/>
      <c r="AA35" s="7"/>
      <c r="AB35" s="26"/>
      <c r="AC35" s="29" t="s">
        <v>22</v>
      </c>
    </row>
    <row r="36" spans="1:32" s="1" customFormat="1" ht="15" x14ac:dyDescent="0.3">
      <c r="A36" s="118" t="s">
        <v>28</v>
      </c>
      <c r="B36" s="119"/>
      <c r="C36" s="120" t="s">
        <v>27</v>
      </c>
      <c r="D36" s="138"/>
      <c r="E36" s="173"/>
      <c r="F36" s="174"/>
      <c r="I36" s="82"/>
      <c r="J36" s="83"/>
      <c r="K36" s="82"/>
      <c r="L36" s="105"/>
      <c r="M36" s="105"/>
      <c r="N36" s="105"/>
      <c r="O36" s="105"/>
      <c r="P36" s="105"/>
      <c r="Q36" s="105"/>
      <c r="R36" s="83"/>
      <c r="S36" s="120"/>
      <c r="T36" s="137"/>
      <c r="U36" s="137"/>
      <c r="V36" s="137"/>
      <c r="W36" s="137"/>
      <c r="X36" s="137"/>
      <c r="Y36" s="137"/>
      <c r="Z36" s="138"/>
      <c r="AA36" s="7"/>
      <c r="AC36" s="29" t="s">
        <v>19</v>
      </c>
    </row>
    <row r="37" spans="1:32" s="1" customFormat="1" ht="15" x14ac:dyDescent="0.3">
      <c r="A37" s="94"/>
      <c r="B37" s="87"/>
      <c r="C37" s="82"/>
      <c r="D37" s="83"/>
      <c r="E37" s="101"/>
      <c r="F37" s="102"/>
      <c r="G37" s="129"/>
      <c r="H37" s="130"/>
      <c r="I37" s="82"/>
      <c r="J37" s="83"/>
      <c r="K37" s="82"/>
      <c r="L37" s="105"/>
      <c r="M37" s="105"/>
      <c r="N37" s="105"/>
      <c r="O37" s="105"/>
      <c r="P37" s="105"/>
      <c r="Q37" s="105"/>
      <c r="R37" s="83"/>
      <c r="S37" s="82"/>
      <c r="T37" s="105"/>
      <c r="U37" s="105"/>
      <c r="V37" s="105"/>
      <c r="W37" s="105"/>
      <c r="X37" s="105"/>
      <c r="Y37" s="105"/>
      <c r="Z37" s="83"/>
      <c r="AA37" s="7"/>
    </row>
    <row r="38" spans="1:32" s="1" customFormat="1" ht="16.2" x14ac:dyDescent="0.3">
      <c r="A38" s="110"/>
      <c r="B38" s="111"/>
      <c r="C38" s="82"/>
      <c r="D38" s="83"/>
      <c r="E38" s="101"/>
      <c r="F38" s="102"/>
      <c r="G38" s="121"/>
      <c r="H38" s="122"/>
      <c r="I38" s="82"/>
      <c r="J38" s="83"/>
      <c r="K38" s="82"/>
      <c r="L38" s="105"/>
      <c r="M38" s="105"/>
      <c r="N38" s="105"/>
      <c r="O38" s="105"/>
      <c r="P38" s="105"/>
      <c r="Q38" s="105"/>
      <c r="R38" s="83"/>
      <c r="S38" s="82"/>
      <c r="T38" s="105"/>
      <c r="U38" s="105"/>
      <c r="V38" s="105"/>
      <c r="W38" s="105"/>
      <c r="X38" s="105"/>
      <c r="Y38" s="105"/>
      <c r="Z38" s="83"/>
      <c r="AA38" s="7"/>
    </row>
    <row r="39" spans="1:32" s="2" customFormat="1" ht="15" x14ac:dyDescent="0.3">
      <c r="A39" s="93"/>
      <c r="B39" s="80"/>
      <c r="C39" s="84"/>
      <c r="D39" s="86"/>
      <c r="E39" s="95"/>
      <c r="F39" s="96"/>
      <c r="G39" s="134"/>
      <c r="H39" s="135"/>
      <c r="I39" s="84"/>
      <c r="J39" s="86"/>
      <c r="K39" s="84"/>
      <c r="L39" s="85"/>
      <c r="M39" s="85"/>
      <c r="N39" s="85"/>
      <c r="O39" s="85"/>
      <c r="P39" s="85"/>
      <c r="Q39" s="85"/>
      <c r="R39" s="86"/>
      <c r="S39" s="84"/>
      <c r="T39" s="85"/>
      <c r="U39" s="85"/>
      <c r="V39" s="85"/>
      <c r="W39" s="85"/>
      <c r="X39" s="85"/>
      <c r="Y39" s="85"/>
      <c r="Z39" s="86"/>
      <c r="AA39" s="7"/>
      <c r="AB39" s="24"/>
      <c r="AC39" s="24"/>
      <c r="AD39" s="24"/>
      <c r="AE39" s="24"/>
      <c r="AF39" s="24"/>
    </row>
    <row r="40" spans="1:32" ht="18.600000000000001" x14ac:dyDescent="0.3">
      <c r="A40" s="70">
        <f>S34+1</f>
        <v>44626</v>
      </c>
      <c r="B40" s="68"/>
      <c r="C40" s="62">
        <f>A40+1</f>
        <v>44627</v>
      </c>
      <c r="D40" s="58"/>
      <c r="E40" s="55"/>
      <c r="F40" s="31"/>
      <c r="G40" s="31"/>
      <c r="H40" s="31"/>
      <c r="I40" s="31"/>
      <c r="J40" s="31"/>
      <c r="K40" s="31"/>
      <c r="L40" s="31"/>
      <c r="M40" s="31"/>
      <c r="N40" s="31"/>
      <c r="O40" s="31"/>
      <c r="P40" s="31"/>
      <c r="Q40" s="31"/>
      <c r="R40" s="31"/>
      <c r="S40" s="31"/>
      <c r="T40" s="31"/>
      <c r="U40" s="31"/>
      <c r="V40" s="31"/>
      <c r="W40" s="31"/>
      <c r="X40" s="31"/>
      <c r="Y40" s="31"/>
      <c r="Z40" s="32"/>
      <c r="AA40" s="6"/>
    </row>
    <row r="41" spans="1:32" x14ac:dyDescent="0.3">
      <c r="A41" s="128"/>
      <c r="B41" s="133"/>
      <c r="C41" s="82"/>
      <c r="D41" s="83"/>
      <c r="E41" s="54"/>
      <c r="F41" s="34"/>
      <c r="G41" s="34"/>
      <c r="H41" s="34"/>
      <c r="I41" s="34"/>
      <c r="J41" s="34"/>
      <c r="K41" s="34"/>
      <c r="L41" s="34"/>
      <c r="M41" s="34"/>
      <c r="N41" s="34"/>
      <c r="O41" s="34"/>
      <c r="P41" s="34"/>
      <c r="Q41" s="34"/>
      <c r="R41" s="34"/>
      <c r="S41" s="34"/>
      <c r="T41" s="34"/>
      <c r="U41" s="34"/>
      <c r="V41" s="34"/>
      <c r="W41" s="34"/>
      <c r="X41" s="34"/>
      <c r="Y41" s="34"/>
      <c r="Z41" s="65"/>
      <c r="AA41" s="6"/>
    </row>
    <row r="42" spans="1:32" ht="16.2" x14ac:dyDescent="0.3">
      <c r="A42" s="120"/>
      <c r="B42" s="137"/>
      <c r="C42" s="82"/>
      <c r="D42" s="83"/>
      <c r="E42" s="56"/>
      <c r="F42" s="34"/>
      <c r="G42" s="34"/>
      <c r="H42" s="34"/>
      <c r="I42" s="34"/>
      <c r="J42" s="34"/>
      <c r="K42" s="34"/>
      <c r="L42" s="34"/>
      <c r="M42" s="34"/>
      <c r="N42" s="34"/>
      <c r="O42" s="34"/>
      <c r="P42" s="34"/>
      <c r="Q42" s="34"/>
      <c r="R42" s="34"/>
      <c r="S42" s="34"/>
      <c r="T42" s="34"/>
      <c r="U42" s="34"/>
      <c r="V42" s="34"/>
      <c r="W42" s="34"/>
      <c r="X42" s="34"/>
      <c r="Y42" s="34"/>
      <c r="Z42" s="35"/>
      <c r="AA42" s="6"/>
      <c r="AC42" t="s">
        <v>30</v>
      </c>
    </row>
    <row r="43" spans="1:32" ht="18.600000000000001" x14ac:dyDescent="0.3">
      <c r="A43" s="128"/>
      <c r="B43" s="133"/>
      <c r="C43" s="82"/>
      <c r="D43" s="83"/>
      <c r="E43" s="60"/>
      <c r="F43" s="34"/>
      <c r="G43" s="34"/>
      <c r="H43" s="34"/>
      <c r="I43" s="34"/>
      <c r="J43" s="34"/>
      <c r="K43" s="34"/>
      <c r="L43" s="34"/>
      <c r="M43" s="34"/>
      <c r="N43" s="34"/>
      <c r="O43" s="34"/>
      <c r="P43" s="34"/>
      <c r="Q43" s="34"/>
      <c r="R43" s="34"/>
      <c r="S43" s="34"/>
      <c r="T43" s="34"/>
      <c r="U43" s="34"/>
      <c r="V43" s="34"/>
      <c r="W43" s="34"/>
      <c r="X43" s="34"/>
      <c r="Y43" s="34"/>
      <c r="Z43" s="35"/>
      <c r="AA43" s="6"/>
    </row>
    <row r="44" spans="1:32" x14ac:dyDescent="0.3">
      <c r="A44" s="128"/>
      <c r="B44" s="133"/>
      <c r="C44" s="82"/>
      <c r="D44" s="83"/>
      <c r="E44" s="54"/>
      <c r="F44" s="34"/>
      <c r="G44" s="34"/>
      <c r="H44" s="34"/>
      <c r="I44" s="34"/>
      <c r="J44" s="34"/>
      <c r="K44" s="149"/>
      <c r="L44" s="149"/>
      <c r="M44" s="149"/>
      <c r="N44" s="149"/>
      <c r="O44" s="149"/>
      <c r="P44" s="149"/>
      <c r="Q44" s="149"/>
      <c r="R44" s="149"/>
      <c r="S44" s="149"/>
      <c r="T44" s="149"/>
      <c r="U44" s="149"/>
      <c r="V44" s="149"/>
      <c r="W44" s="149"/>
      <c r="X44" s="149"/>
      <c r="Y44" s="149"/>
      <c r="Z44" s="150"/>
      <c r="AA44" s="6"/>
    </row>
    <row r="45" spans="1:32" s="1" customFormat="1" x14ac:dyDescent="0.3">
      <c r="A45" s="84"/>
      <c r="B45" s="85"/>
      <c r="C45" s="84"/>
      <c r="D45" s="86"/>
      <c r="E45" s="57"/>
      <c r="F45" s="37"/>
      <c r="G45" s="37"/>
      <c r="H45" s="37"/>
      <c r="I45" s="37"/>
      <c r="J45" s="37"/>
      <c r="K45" s="147"/>
      <c r="L45" s="147"/>
      <c r="M45" s="147"/>
      <c r="N45" s="147"/>
      <c r="O45" s="147"/>
      <c r="P45" s="147"/>
      <c r="Q45" s="147"/>
      <c r="R45" s="147"/>
      <c r="S45" s="147"/>
      <c r="T45" s="147"/>
      <c r="U45" s="147"/>
      <c r="V45" s="147"/>
      <c r="W45" s="147"/>
      <c r="X45" s="147"/>
      <c r="Y45" s="147"/>
      <c r="Z45" s="148"/>
      <c r="AA45" s="7"/>
    </row>
    <row r="46" spans="1:32" x14ac:dyDescent="0.3">
      <c r="A46" s="6"/>
      <c r="B46" s="6"/>
      <c r="C46" s="6"/>
      <c r="D46" s="6"/>
      <c r="E46" s="6"/>
      <c r="F46" s="6"/>
      <c r="G46" s="6"/>
      <c r="H46" s="6"/>
      <c r="I46" s="6"/>
      <c r="J46" s="6"/>
      <c r="K46" s="6"/>
      <c r="L46" s="6"/>
      <c r="M46" s="6"/>
      <c r="N46" s="6"/>
      <c r="O46" s="6"/>
      <c r="P46" s="6"/>
      <c r="Q46" s="6"/>
      <c r="R46" s="6"/>
      <c r="S46" s="6"/>
      <c r="T46" s="6"/>
      <c r="U46" s="6"/>
      <c r="V46" s="6"/>
      <c r="W46" s="6"/>
      <c r="X46" s="6"/>
      <c r="Y46" s="6"/>
      <c r="Z46" s="6"/>
    </row>
  </sheetData>
  <mergeCells count="215">
    <mergeCell ref="S12:Z12"/>
    <mergeCell ref="E13:F13"/>
    <mergeCell ref="G13:H13"/>
    <mergeCell ref="K13:R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I39:J39"/>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C30:D30"/>
    <mergeCell ref="A31:B31"/>
    <mergeCell ref="C31:D31"/>
    <mergeCell ref="E31:F31"/>
    <mergeCell ref="G31:H31"/>
    <mergeCell ref="K31:R31"/>
    <mergeCell ref="I31:J31"/>
    <mergeCell ref="I32:J32"/>
    <mergeCell ref="I33:J33"/>
    <mergeCell ref="A30:B30"/>
    <mergeCell ref="C36:D36"/>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E36:F36"/>
    <mergeCell ref="G38:H38"/>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K38:R38"/>
    <mergeCell ref="S36:Z36"/>
    <mergeCell ref="A37:B37"/>
    <mergeCell ref="S38:Z38"/>
    <mergeCell ref="A14:B14"/>
    <mergeCell ref="C14:D14"/>
    <mergeCell ref="E14:F14"/>
    <mergeCell ref="G14:H14"/>
    <mergeCell ref="K14:R14"/>
    <mergeCell ref="S34:T34"/>
    <mergeCell ref="U34:Z34"/>
    <mergeCell ref="K28:L28"/>
    <mergeCell ref="I35:J35"/>
    <mergeCell ref="I36:J36"/>
    <mergeCell ref="I37:J37"/>
    <mergeCell ref="S15:Z15"/>
    <mergeCell ref="S18:Z18"/>
    <mergeCell ref="S19:Z19"/>
    <mergeCell ref="K16:L16"/>
    <mergeCell ref="M16:R16"/>
    <mergeCell ref="K22:L22"/>
    <mergeCell ref="I15:J15"/>
    <mergeCell ref="I17:J17"/>
    <mergeCell ref="I18:J18"/>
    <mergeCell ref="I19:J19"/>
    <mergeCell ref="I20:J20"/>
    <mergeCell ref="I21:J21"/>
    <mergeCell ref="I23:J23"/>
    <mergeCell ref="I24:J24"/>
    <mergeCell ref="I25:J25"/>
    <mergeCell ref="S13:Z13"/>
    <mergeCell ref="S29:Z29"/>
    <mergeCell ref="S26:Z26"/>
    <mergeCell ref="S24:Z24"/>
    <mergeCell ref="S21:Z21"/>
    <mergeCell ref="S17:Z17"/>
    <mergeCell ref="S14:Z14"/>
    <mergeCell ref="S28:T28"/>
    <mergeCell ref="U28:Z28"/>
  </mergeCells>
  <phoneticPr fontId="45"/>
  <conditionalFormatting sqref="A10 C10 E10 G10 E16 G16 K16 S16 A22 C22 E22 G22 K22 A28 C28 E28 G28 K28 A34 C34 G34 A40 C40">
    <cfRule type="expression" dxfId="65" priority="87">
      <formula>MONTH(A10)&lt;&gt;MONTH($A$1)</formula>
    </cfRule>
    <cfRule type="expression" dxfId="64" priority="88">
      <formula>OR(WEEKDAY(A10,1)=1,WEEKDAY(A10,1)=7)</formula>
    </cfRule>
  </conditionalFormatting>
  <conditionalFormatting sqref="I10 I16 I22 I28 I34">
    <cfRule type="expression" dxfId="63" priority="23">
      <formula>MONTH(I10)&lt;&gt;MONTH($A$1)</formula>
    </cfRule>
    <cfRule type="expression" dxfId="62" priority="24">
      <formula>OR(WEEKDAY(I10,1)=1,WEEKDAY(I10,1)=7)</formula>
    </cfRule>
  </conditionalFormatting>
  <conditionalFormatting sqref="S22">
    <cfRule type="expression" dxfId="61" priority="21">
      <formula>MONTH(S22)&lt;&gt;MONTH($A$1)</formula>
    </cfRule>
    <cfRule type="expression" dxfId="60" priority="22">
      <formula>OR(WEEKDAY(S22,1)=1,WEEKDAY(S22,1)=7)</formula>
    </cfRule>
  </conditionalFormatting>
  <conditionalFormatting sqref="K34">
    <cfRule type="expression" dxfId="59" priority="15">
      <formula>MONTH(K34)&lt;&gt;MONTH($A$1)</formula>
    </cfRule>
    <cfRule type="expression" dxfId="58" priority="16">
      <formula>OR(WEEKDAY(K34,1)=1,WEEKDAY(K34,1)=7)</formula>
    </cfRule>
  </conditionalFormatting>
  <conditionalFormatting sqref="S34">
    <cfRule type="expression" dxfId="57" priority="13">
      <formula>MONTH(S34)&lt;&gt;MONTH($A$1)</formula>
    </cfRule>
    <cfRule type="expression" dxfId="56" priority="14">
      <formula>OR(WEEKDAY(S34,1)=1,WEEKDAY(S34,1)=7)</formula>
    </cfRule>
  </conditionalFormatting>
  <conditionalFormatting sqref="E34">
    <cfRule type="expression" dxfId="55" priority="11">
      <formula>MONTH(E34)&lt;&gt;MONTH($A$1)</formula>
    </cfRule>
    <cfRule type="expression" dxfId="54" priority="12">
      <formula>OR(WEEKDAY(E34,1)=1,WEEKDAY(E34,1)=7)</formula>
    </cfRule>
  </conditionalFormatting>
  <conditionalFormatting sqref="C16">
    <cfRule type="expression" dxfId="53" priority="9">
      <formula>MONTH(C16)&lt;&gt;MONTH($A$1)</formula>
    </cfRule>
    <cfRule type="expression" dxfId="52" priority="10">
      <formula>OR(WEEKDAY(C16,1)=1,WEEKDAY(C16,1)=7)</formula>
    </cfRule>
  </conditionalFormatting>
  <conditionalFormatting sqref="K10">
    <cfRule type="expression" dxfId="51" priority="7">
      <formula>MONTH(K10)&lt;&gt;MONTH($A$1)</formula>
    </cfRule>
    <cfRule type="expression" dxfId="50" priority="8">
      <formula>OR(WEEKDAY(K10,1)=1,WEEKDAY(K10,1)=7)</formula>
    </cfRule>
  </conditionalFormatting>
  <conditionalFormatting sqref="S10">
    <cfRule type="expression" dxfId="49" priority="5">
      <formula>MONTH(S10)&lt;&gt;MONTH($A$1)</formula>
    </cfRule>
    <cfRule type="expression" dxfId="48" priority="6">
      <formula>OR(WEEKDAY(S10,1)=1,WEEKDAY(S10,1)=7)</formula>
    </cfRule>
  </conditionalFormatting>
  <conditionalFormatting sqref="S28">
    <cfRule type="expression" dxfId="47" priority="3">
      <formula>MONTH(S28)&lt;&gt;MONTH($A$1)</formula>
    </cfRule>
    <cfRule type="expression" dxfId="46" priority="4">
      <formula>OR(WEEKDAY(S28,1)=1,WEEKDAY(S28,1)=7)</formula>
    </cfRule>
  </conditionalFormatting>
  <conditionalFormatting sqref="A16">
    <cfRule type="expression" dxfId="45" priority="1">
      <formula>MONTH(A16)&lt;&gt;MONTH($A$1)</formula>
    </cfRule>
    <cfRule type="expression" dxfId="44" priority="2">
      <formula>OR(WEEKDAY(A16,1)=1,WEEKDAY(A16,1)=7)</formula>
    </cfRule>
  </conditionalFormatting>
  <hyperlinks>
    <hyperlink ref="AB10" r:id="rId1" xr:uid="{00000000-0004-0000-0000-000003000000}"/>
    <hyperlink ref="AB9" r:id="rId2" display="Calendar Templates by Vertex42.com" xr:uid="{00000000-0004-0000-0000-000004000000}"/>
    <hyperlink ref="AB10:AE10" r:id="rId3" display="https://www.vertex42.com/calendars/" xr:uid="{00000000-0004-0000-0000-000005000000}"/>
    <hyperlink ref="AB9:AE9" r:id="rId4" display="CALENDAR TEMPLATES by Vertex42.com" xr:uid="{00000000-0004-0000-0000-000006000000}"/>
  </hyperlinks>
  <printOptions horizontalCentered="1"/>
  <pageMargins left="0.70866141732283472" right="0.70866141732283472" top="0.74803149606299213" bottom="0.74803149606299213" header="0.31496062992125984" footer="0.31496062992125984"/>
  <pageSetup paperSize="9" scale="71" orientation="landscape" horizontalDpi="4294967294"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45"/>
  <sheetViews>
    <sheetView showGridLines="0" workbookViewId="0">
      <selection sqref="A1:H7"/>
    </sheetView>
  </sheetViews>
  <sheetFormatPr defaultRowHeight="14.4" x14ac:dyDescent="0.3"/>
  <cols>
    <col min="1" max="1" width="4.7265625" customWidth="1"/>
    <col min="2" max="2" width="13.6328125" customWidth="1"/>
    <col min="3" max="3" width="4.7265625" customWidth="1"/>
    <col min="4" max="4" width="13.6328125" customWidth="1"/>
    <col min="5" max="5" width="4.7265625" customWidth="1"/>
    <col min="6" max="6" width="13.6328125" customWidth="1"/>
    <col min="7" max="7" width="4.7265625" customWidth="1"/>
    <col min="8" max="8" width="13.6328125" customWidth="1"/>
    <col min="9" max="9" width="4.7265625" customWidth="1"/>
    <col min="10" max="10" width="13.6328125" customWidth="1"/>
    <col min="11" max="17" width="2.36328125" customWidth="1"/>
    <col min="18" max="18" width="1.453125" customWidth="1"/>
    <col min="19" max="25" width="2.36328125" customWidth="1"/>
    <col min="26" max="26" width="1.453125" customWidth="1"/>
  </cols>
  <sheetData>
    <row r="1" spans="1:27" s="3" customFormat="1" ht="15" customHeight="1" x14ac:dyDescent="0.25">
      <c r="A1" s="151">
        <f>DATE('1'!AD18,'1'!AD20+9,1)</f>
        <v>44805</v>
      </c>
      <c r="B1" s="151"/>
      <c r="C1" s="151"/>
      <c r="D1" s="151"/>
      <c r="E1" s="151"/>
      <c r="F1" s="151"/>
      <c r="G1" s="151"/>
      <c r="H1" s="151"/>
      <c r="I1" s="9"/>
      <c r="J1" s="9"/>
      <c r="K1" s="141">
        <f>DATE(YEAR(A1),MONTH(A1)-1,1)</f>
        <v>44774</v>
      </c>
      <c r="L1" s="141"/>
      <c r="M1" s="141"/>
      <c r="N1" s="141"/>
      <c r="O1" s="141"/>
      <c r="P1" s="141"/>
      <c r="Q1" s="141"/>
      <c r="R1" s="10"/>
      <c r="S1" s="141">
        <f>DATE(YEAR(A1),MONTH(A1)+1,1)</f>
        <v>44835</v>
      </c>
      <c r="T1" s="141"/>
      <c r="U1" s="141"/>
      <c r="V1" s="141"/>
      <c r="W1" s="141"/>
      <c r="X1" s="141"/>
      <c r="Y1" s="141"/>
      <c r="Z1" s="10"/>
      <c r="AA1" s="10"/>
    </row>
    <row r="2" spans="1:27" s="3" customFormat="1" ht="11.25" customHeight="1" x14ac:dyDescent="0.25">
      <c r="A2" s="151"/>
      <c r="B2" s="151"/>
      <c r="C2" s="151"/>
      <c r="D2" s="151"/>
      <c r="E2" s="151"/>
      <c r="F2" s="151"/>
      <c r="G2" s="151"/>
      <c r="H2" s="151"/>
      <c r="I2" s="9"/>
      <c r="J2" s="9"/>
      <c r="K2" s="12" t="str">
        <f>INDEX({"日";"月";"火";"水";"木";"金";"土"},1+MOD(開始_日+1-2,7))</f>
        <v>日</v>
      </c>
      <c r="L2" s="12" t="str">
        <f>INDEX({"日";"月";"火";"水";"木";"金";"土"},1+MOD(開始_日+2-2,7))</f>
        <v>月</v>
      </c>
      <c r="M2" s="12" t="str">
        <f>INDEX({"日";"月";"火";"水";"木";"金";"土"},1+MOD(開始_日+3-2,7))</f>
        <v>火</v>
      </c>
      <c r="N2" s="12" t="str">
        <f>INDEX({"日";"月";"火";"水";"木";"金";"土"},1+MOD(開始_日+4-2,7))</f>
        <v>水</v>
      </c>
      <c r="O2" s="12" t="str">
        <f>INDEX({"日";"月";"火";"水";"木";"金";"土"},1+MOD(開始_日+5-2,7))</f>
        <v>木</v>
      </c>
      <c r="P2" s="12" t="str">
        <f>INDEX({"日";"月";"火";"水";"木";"金";"土"},1+MOD(開始_日+6-2,7))</f>
        <v>金</v>
      </c>
      <c r="Q2" s="12" t="str">
        <f>INDEX({"日";"月";"火";"水";"木";"金";"土"},1+MOD(開始_日+7-2,7))</f>
        <v>土</v>
      </c>
      <c r="R2" s="10"/>
      <c r="S2" s="12" t="str">
        <f>INDEX({"日";"月";"火";"水";"木";"金";"土"},1+MOD(開始_日+1-2,7))</f>
        <v>日</v>
      </c>
      <c r="T2" s="12" t="str">
        <f>INDEX({"日";"月";"火";"水";"木";"金";"土"},1+MOD(開始_日+2-2,7))</f>
        <v>月</v>
      </c>
      <c r="U2" s="12" t="str">
        <f>INDEX({"日";"月";"火";"水";"木";"金";"土"},1+MOD(開始_日+3-2,7))</f>
        <v>火</v>
      </c>
      <c r="V2" s="12" t="str">
        <f>INDEX({"日";"月";"火";"水";"木";"金";"土"},1+MOD(開始_日+4-2,7))</f>
        <v>水</v>
      </c>
      <c r="W2" s="12" t="str">
        <f>INDEX({"日";"月";"火";"水";"木";"金";"土"},1+MOD(開始_日+5-2,7))</f>
        <v>木</v>
      </c>
      <c r="X2" s="12" t="str">
        <f>INDEX({"日";"月";"火";"水";"木";"金";"土"},1+MOD(開始_日+6-2,7))</f>
        <v>金</v>
      </c>
      <c r="Y2" s="12" t="str">
        <f>INDEX({"日";"月";"火";"水";"木";"金";"土"},1+MOD(開始_日+7-2,7))</f>
        <v>土</v>
      </c>
      <c r="Z2" s="10"/>
      <c r="AA2" s="10"/>
    </row>
    <row r="3" spans="1:27" s="4" customFormat="1" ht="9" customHeight="1" x14ac:dyDescent="0.25">
      <c r="A3" s="151"/>
      <c r="B3" s="151"/>
      <c r="C3" s="151"/>
      <c r="D3" s="151"/>
      <c r="E3" s="151"/>
      <c r="F3" s="151"/>
      <c r="G3" s="151"/>
      <c r="H3" s="151"/>
      <c r="I3" s="9"/>
      <c r="J3" s="9"/>
      <c r="K3" s="40" t="str">
        <f t="shared" ref="K3:Q8" si="0">IF(MONTH($K$1)&lt;&gt;MONTH($K$1-(WEEKDAY($K$1,1)-(開始_日-1))-IF((WEEKDAY($K$1,1)-(開始_日-1))&lt;=0,7,0)+(ROW(K3)-ROW($K$3))*7+(COLUMN(K3)-COLUMN($K$3)+1)),"",$K$1-(WEEKDAY($K$1,1)-(開始_日-1))-IF((WEEKDAY($K$1,1)-(開始_日-1))&lt;=0,7,0)+(ROW(K3)-ROW($K$3))*7+(COLUMN(K3)-COLUMN($K$3)+1))</f>
        <v/>
      </c>
      <c r="L3" s="40">
        <f t="shared" si="0"/>
        <v>44774</v>
      </c>
      <c r="M3" s="40">
        <f t="shared" si="0"/>
        <v>44775</v>
      </c>
      <c r="N3" s="40">
        <f t="shared" si="0"/>
        <v>44776</v>
      </c>
      <c r="O3" s="40">
        <f t="shared" si="0"/>
        <v>44777</v>
      </c>
      <c r="P3" s="40">
        <f t="shared" si="0"/>
        <v>44778</v>
      </c>
      <c r="Q3" s="40">
        <f t="shared" si="0"/>
        <v>44779</v>
      </c>
      <c r="R3" s="10"/>
      <c r="S3" s="40" t="str">
        <f t="shared" ref="S3:Y8" si="1">IF(MONTH($S$1)&lt;&gt;MONTH($S$1-(WEEKDAY($S$1,1)-(開始_日-1))-IF((WEEKDAY($S$1,1)-(開始_日-1))&lt;=0,7,0)+(ROW(S3)-ROW($S$3))*7+(COLUMN(S3)-COLUMN($S$3)+1)),"",$S$1-(WEEKDAY($S$1,1)-(開始_日-1))-IF((WEEKDAY($S$1,1)-(開始_日-1))&lt;=0,7,0)+(ROW(S3)-ROW($S$3))*7+(COLUMN(S3)-COLUMN($S$3)+1))</f>
        <v/>
      </c>
      <c r="T3" s="40" t="str">
        <f t="shared" si="1"/>
        <v/>
      </c>
      <c r="U3" s="40" t="str">
        <f t="shared" si="1"/>
        <v/>
      </c>
      <c r="V3" s="40" t="str">
        <f t="shared" si="1"/>
        <v/>
      </c>
      <c r="W3" s="40" t="str">
        <f t="shared" si="1"/>
        <v/>
      </c>
      <c r="X3" s="40" t="str">
        <f t="shared" si="1"/>
        <v/>
      </c>
      <c r="Y3" s="40">
        <f t="shared" si="1"/>
        <v>44835</v>
      </c>
      <c r="Z3" s="13"/>
      <c r="AA3" s="13"/>
    </row>
    <row r="4" spans="1:27" s="4" customFormat="1" ht="9" customHeight="1" x14ac:dyDescent="0.25">
      <c r="A4" s="151"/>
      <c r="B4" s="151"/>
      <c r="C4" s="151"/>
      <c r="D4" s="151"/>
      <c r="E4" s="151"/>
      <c r="F4" s="151"/>
      <c r="G4" s="151"/>
      <c r="H4" s="151"/>
      <c r="I4" s="9"/>
      <c r="J4" s="9"/>
      <c r="K4" s="40">
        <f t="shared" si="0"/>
        <v>44780</v>
      </c>
      <c r="L4" s="40">
        <f t="shared" si="0"/>
        <v>44781</v>
      </c>
      <c r="M4" s="40">
        <f t="shared" si="0"/>
        <v>44782</v>
      </c>
      <c r="N4" s="40">
        <f t="shared" si="0"/>
        <v>44783</v>
      </c>
      <c r="O4" s="40">
        <f t="shared" si="0"/>
        <v>44784</v>
      </c>
      <c r="P4" s="40">
        <f t="shared" si="0"/>
        <v>44785</v>
      </c>
      <c r="Q4" s="40">
        <f t="shared" si="0"/>
        <v>44786</v>
      </c>
      <c r="R4" s="10"/>
      <c r="S4" s="40">
        <f t="shared" si="1"/>
        <v>44836</v>
      </c>
      <c r="T4" s="40">
        <f t="shared" si="1"/>
        <v>44837</v>
      </c>
      <c r="U4" s="40">
        <f t="shared" si="1"/>
        <v>44838</v>
      </c>
      <c r="V4" s="40">
        <f t="shared" si="1"/>
        <v>44839</v>
      </c>
      <c r="W4" s="40">
        <f t="shared" si="1"/>
        <v>44840</v>
      </c>
      <c r="X4" s="40">
        <f t="shared" si="1"/>
        <v>44841</v>
      </c>
      <c r="Y4" s="40">
        <f t="shared" si="1"/>
        <v>44842</v>
      </c>
      <c r="Z4" s="13"/>
      <c r="AA4" s="13"/>
    </row>
    <row r="5" spans="1:27" s="4" customFormat="1" ht="9" customHeight="1" x14ac:dyDescent="0.25">
      <c r="A5" s="151"/>
      <c r="B5" s="151"/>
      <c r="C5" s="151"/>
      <c r="D5" s="151"/>
      <c r="E5" s="151"/>
      <c r="F5" s="151"/>
      <c r="G5" s="151"/>
      <c r="H5" s="151"/>
      <c r="I5" s="9"/>
      <c r="J5" s="9"/>
      <c r="K5" s="40">
        <f t="shared" si="0"/>
        <v>44787</v>
      </c>
      <c r="L5" s="40">
        <f t="shared" si="0"/>
        <v>44788</v>
      </c>
      <c r="M5" s="40">
        <f t="shared" si="0"/>
        <v>44789</v>
      </c>
      <c r="N5" s="40">
        <f t="shared" si="0"/>
        <v>44790</v>
      </c>
      <c r="O5" s="40">
        <f t="shared" si="0"/>
        <v>44791</v>
      </c>
      <c r="P5" s="40">
        <f t="shared" si="0"/>
        <v>44792</v>
      </c>
      <c r="Q5" s="40">
        <f t="shared" si="0"/>
        <v>44793</v>
      </c>
      <c r="R5" s="10"/>
      <c r="S5" s="40">
        <f t="shared" si="1"/>
        <v>44843</v>
      </c>
      <c r="T5" s="40">
        <f t="shared" si="1"/>
        <v>44844</v>
      </c>
      <c r="U5" s="40">
        <f t="shared" si="1"/>
        <v>44845</v>
      </c>
      <c r="V5" s="40">
        <f t="shared" si="1"/>
        <v>44846</v>
      </c>
      <c r="W5" s="40">
        <f t="shared" si="1"/>
        <v>44847</v>
      </c>
      <c r="X5" s="40">
        <f t="shared" si="1"/>
        <v>44848</v>
      </c>
      <c r="Y5" s="40">
        <f t="shared" si="1"/>
        <v>44849</v>
      </c>
      <c r="Z5" s="13"/>
      <c r="AA5" s="13"/>
    </row>
    <row r="6" spans="1:27" s="4" customFormat="1" ht="9" customHeight="1" x14ac:dyDescent="0.25">
      <c r="A6" s="151"/>
      <c r="B6" s="151"/>
      <c r="C6" s="151"/>
      <c r="D6" s="151"/>
      <c r="E6" s="151"/>
      <c r="F6" s="151"/>
      <c r="G6" s="151"/>
      <c r="H6" s="151"/>
      <c r="I6" s="9"/>
      <c r="J6" s="9"/>
      <c r="K6" s="40">
        <f t="shared" si="0"/>
        <v>44794</v>
      </c>
      <c r="L6" s="40">
        <f t="shared" si="0"/>
        <v>44795</v>
      </c>
      <c r="M6" s="40">
        <f t="shared" si="0"/>
        <v>44796</v>
      </c>
      <c r="N6" s="40">
        <f t="shared" si="0"/>
        <v>44797</v>
      </c>
      <c r="O6" s="40">
        <f t="shared" si="0"/>
        <v>44798</v>
      </c>
      <c r="P6" s="40">
        <f t="shared" si="0"/>
        <v>44799</v>
      </c>
      <c r="Q6" s="40">
        <f t="shared" si="0"/>
        <v>44800</v>
      </c>
      <c r="R6" s="10"/>
      <c r="S6" s="40">
        <f t="shared" si="1"/>
        <v>44850</v>
      </c>
      <c r="T6" s="40">
        <f t="shared" si="1"/>
        <v>44851</v>
      </c>
      <c r="U6" s="40">
        <f t="shared" si="1"/>
        <v>44852</v>
      </c>
      <c r="V6" s="40">
        <f t="shared" si="1"/>
        <v>44853</v>
      </c>
      <c r="W6" s="40">
        <f t="shared" si="1"/>
        <v>44854</v>
      </c>
      <c r="X6" s="40">
        <f t="shared" si="1"/>
        <v>44855</v>
      </c>
      <c r="Y6" s="40">
        <f t="shared" si="1"/>
        <v>44856</v>
      </c>
      <c r="Z6" s="13"/>
      <c r="AA6" s="13"/>
    </row>
    <row r="7" spans="1:27" s="4" customFormat="1" ht="9" customHeight="1" x14ac:dyDescent="0.25">
      <c r="A7" s="151"/>
      <c r="B7" s="151"/>
      <c r="C7" s="151"/>
      <c r="D7" s="151"/>
      <c r="E7" s="151"/>
      <c r="F7" s="151"/>
      <c r="G7" s="151"/>
      <c r="H7" s="151"/>
      <c r="I7" s="9"/>
      <c r="J7" s="9"/>
      <c r="K7" s="40">
        <f t="shared" si="0"/>
        <v>44801</v>
      </c>
      <c r="L7" s="40">
        <f t="shared" si="0"/>
        <v>44802</v>
      </c>
      <c r="M7" s="40">
        <f t="shared" si="0"/>
        <v>44803</v>
      </c>
      <c r="N7" s="40">
        <f t="shared" si="0"/>
        <v>44804</v>
      </c>
      <c r="O7" s="40" t="str">
        <f t="shared" si="0"/>
        <v/>
      </c>
      <c r="P7" s="40" t="str">
        <f t="shared" si="0"/>
        <v/>
      </c>
      <c r="Q7" s="40" t="str">
        <f t="shared" si="0"/>
        <v/>
      </c>
      <c r="R7" s="10"/>
      <c r="S7" s="40">
        <f t="shared" si="1"/>
        <v>44857</v>
      </c>
      <c r="T7" s="40">
        <f t="shared" si="1"/>
        <v>44858</v>
      </c>
      <c r="U7" s="40">
        <f t="shared" si="1"/>
        <v>44859</v>
      </c>
      <c r="V7" s="40">
        <f t="shared" si="1"/>
        <v>44860</v>
      </c>
      <c r="W7" s="40">
        <f t="shared" si="1"/>
        <v>44861</v>
      </c>
      <c r="X7" s="40">
        <f t="shared" si="1"/>
        <v>44862</v>
      </c>
      <c r="Y7" s="40">
        <f t="shared" si="1"/>
        <v>44863</v>
      </c>
      <c r="Z7" s="13"/>
      <c r="AA7" s="13"/>
    </row>
    <row r="8" spans="1:27" s="5" customFormat="1" ht="9" customHeight="1" x14ac:dyDescent="0.25">
      <c r="A8" s="15"/>
      <c r="B8" s="15"/>
      <c r="C8" s="15"/>
      <c r="D8" s="15"/>
      <c r="E8" s="15"/>
      <c r="F8" s="15"/>
      <c r="G8" s="15"/>
      <c r="H8" s="15"/>
      <c r="I8" s="16"/>
      <c r="J8" s="16"/>
      <c r="K8" s="40" t="str">
        <f t="shared" si="0"/>
        <v/>
      </c>
      <c r="L8" s="40" t="str">
        <f t="shared" si="0"/>
        <v/>
      </c>
      <c r="M8" s="40" t="str">
        <f t="shared" si="0"/>
        <v/>
      </c>
      <c r="N8" s="40" t="str">
        <f t="shared" si="0"/>
        <v/>
      </c>
      <c r="O8" s="40" t="str">
        <f t="shared" si="0"/>
        <v/>
      </c>
      <c r="P8" s="40" t="str">
        <f t="shared" si="0"/>
        <v/>
      </c>
      <c r="Q8" s="40" t="str">
        <f t="shared" si="0"/>
        <v/>
      </c>
      <c r="R8" s="17"/>
      <c r="S8" s="40">
        <f t="shared" si="1"/>
        <v>44864</v>
      </c>
      <c r="T8" s="40">
        <f t="shared" si="1"/>
        <v>44865</v>
      </c>
      <c r="U8" s="40" t="str">
        <f t="shared" si="1"/>
        <v/>
      </c>
      <c r="V8" s="40" t="str">
        <f t="shared" si="1"/>
        <v/>
      </c>
      <c r="W8" s="40" t="str">
        <f t="shared" si="1"/>
        <v/>
      </c>
      <c r="X8" s="40" t="str">
        <f t="shared" si="1"/>
        <v/>
      </c>
      <c r="Y8" s="40" t="str">
        <f t="shared" si="1"/>
        <v/>
      </c>
      <c r="Z8" s="18"/>
      <c r="AA8" s="19"/>
    </row>
    <row r="9" spans="1:27" s="1" customFormat="1" ht="21" customHeight="1" x14ac:dyDescent="0.3">
      <c r="A9" s="152">
        <f>A10</f>
        <v>44801</v>
      </c>
      <c r="B9" s="153"/>
      <c r="C9" s="153">
        <f>C10</f>
        <v>44802</v>
      </c>
      <c r="D9" s="153"/>
      <c r="E9" s="153">
        <f>E10</f>
        <v>44803</v>
      </c>
      <c r="F9" s="153"/>
      <c r="G9" s="153">
        <f>G10</f>
        <v>44804</v>
      </c>
      <c r="H9" s="153"/>
      <c r="I9" s="153">
        <f>I10</f>
        <v>44805</v>
      </c>
      <c r="J9" s="153"/>
      <c r="K9" s="153">
        <f>K10</f>
        <v>44806</v>
      </c>
      <c r="L9" s="153"/>
      <c r="M9" s="153"/>
      <c r="N9" s="153"/>
      <c r="O9" s="153"/>
      <c r="P9" s="153"/>
      <c r="Q9" s="153"/>
      <c r="R9" s="153"/>
      <c r="S9" s="153">
        <f>S10</f>
        <v>44807</v>
      </c>
      <c r="T9" s="153"/>
      <c r="U9" s="153"/>
      <c r="V9" s="153"/>
      <c r="W9" s="153"/>
      <c r="X9" s="153"/>
      <c r="Y9" s="153"/>
      <c r="Z9" s="154"/>
    </row>
    <row r="10" spans="1:27" s="1" customFormat="1" ht="18.600000000000001" x14ac:dyDescent="0.3">
      <c r="A10" s="38">
        <f>$A$1-(WEEKDAY($A$1,1)-(開始_日-1))-IF((WEEKDAY($A$1,1)-(開始_日-1))&lt;=0,7,0)+1</f>
        <v>44801</v>
      </c>
      <c r="B10" s="21"/>
      <c r="C10" s="39">
        <f>A10+1</f>
        <v>44802</v>
      </c>
      <c r="D10" s="22"/>
      <c r="E10" s="39">
        <f>C10+1</f>
        <v>44803</v>
      </c>
      <c r="F10" s="22"/>
      <c r="G10" s="39">
        <f>E10+1</f>
        <v>44804</v>
      </c>
      <c r="H10" s="22"/>
      <c r="I10" s="39">
        <f>G10+1</f>
        <v>44805</v>
      </c>
      <c r="J10" s="22"/>
      <c r="K10" s="155">
        <f>I10+1</f>
        <v>44806</v>
      </c>
      <c r="L10" s="156"/>
      <c r="M10" s="157"/>
      <c r="N10" s="157"/>
      <c r="O10" s="157"/>
      <c r="P10" s="157"/>
      <c r="Q10" s="157"/>
      <c r="R10" s="158"/>
      <c r="S10" s="159">
        <f>K10+1</f>
        <v>44807</v>
      </c>
      <c r="T10" s="160"/>
      <c r="U10" s="161"/>
      <c r="V10" s="161"/>
      <c r="W10" s="161"/>
      <c r="X10" s="161"/>
      <c r="Y10" s="161"/>
      <c r="Z10" s="162"/>
      <c r="AA10" s="7"/>
    </row>
    <row r="11" spans="1:27" s="1" customFormat="1" x14ac:dyDescent="0.3">
      <c r="A11" s="94"/>
      <c r="B11" s="87"/>
      <c r="C11" s="82"/>
      <c r="D11" s="83"/>
      <c r="E11" s="82"/>
      <c r="F11" s="83"/>
      <c r="G11" s="82"/>
      <c r="H11" s="83"/>
      <c r="I11" s="82"/>
      <c r="J11" s="83"/>
      <c r="K11" s="82"/>
      <c r="L11" s="105"/>
      <c r="M11" s="105"/>
      <c r="N11" s="105"/>
      <c r="O11" s="105"/>
      <c r="P11" s="105"/>
      <c r="Q11" s="105"/>
      <c r="R11" s="83"/>
      <c r="S11" s="94"/>
      <c r="T11" s="87"/>
      <c r="U11" s="87"/>
      <c r="V11" s="87"/>
      <c r="W11" s="87"/>
      <c r="X11" s="87"/>
      <c r="Y11" s="87"/>
      <c r="Z11" s="88"/>
      <c r="AA11" s="7"/>
    </row>
    <row r="12" spans="1:27" s="1" customFormat="1" x14ac:dyDescent="0.3">
      <c r="A12" s="94"/>
      <c r="B12" s="87"/>
      <c r="C12" s="82"/>
      <c r="D12" s="83"/>
      <c r="E12" s="82"/>
      <c r="F12" s="83"/>
      <c r="G12" s="82"/>
      <c r="H12" s="83"/>
      <c r="I12" s="82"/>
      <c r="J12" s="83"/>
      <c r="K12" s="82"/>
      <c r="L12" s="105"/>
      <c r="M12" s="105"/>
      <c r="N12" s="105"/>
      <c r="O12" s="105"/>
      <c r="P12" s="105"/>
      <c r="Q12" s="105"/>
      <c r="R12" s="83"/>
      <c r="S12" s="94"/>
      <c r="T12" s="87"/>
      <c r="U12" s="87"/>
      <c r="V12" s="87"/>
      <c r="W12" s="87"/>
      <c r="X12" s="87"/>
      <c r="Y12" s="87"/>
      <c r="Z12" s="88"/>
      <c r="AA12" s="7"/>
    </row>
    <row r="13" spans="1:27" s="1" customFormat="1" x14ac:dyDescent="0.3">
      <c r="A13" s="94"/>
      <c r="B13" s="87"/>
      <c r="C13" s="82"/>
      <c r="D13" s="83"/>
      <c r="E13" s="82"/>
      <c r="F13" s="83"/>
      <c r="G13" s="82"/>
      <c r="H13" s="83"/>
      <c r="I13" s="82"/>
      <c r="J13" s="83"/>
      <c r="K13" s="82"/>
      <c r="L13" s="105"/>
      <c r="M13" s="105"/>
      <c r="N13" s="105"/>
      <c r="O13" s="105"/>
      <c r="P13" s="105"/>
      <c r="Q13" s="105"/>
      <c r="R13" s="83"/>
      <c r="S13" s="94"/>
      <c r="T13" s="87"/>
      <c r="U13" s="87"/>
      <c r="V13" s="87"/>
      <c r="W13" s="87"/>
      <c r="X13" s="87"/>
      <c r="Y13" s="87"/>
      <c r="Z13" s="88"/>
      <c r="AA13" s="7"/>
    </row>
    <row r="14" spans="1:27" s="1" customFormat="1" x14ac:dyDescent="0.3">
      <c r="A14" s="94"/>
      <c r="B14" s="87"/>
      <c r="C14" s="82"/>
      <c r="D14" s="83"/>
      <c r="E14" s="82"/>
      <c r="F14" s="83"/>
      <c r="G14" s="82"/>
      <c r="H14" s="83"/>
      <c r="I14" s="82"/>
      <c r="J14" s="83"/>
      <c r="K14" s="82"/>
      <c r="L14" s="105"/>
      <c r="M14" s="105"/>
      <c r="N14" s="105"/>
      <c r="O14" s="105"/>
      <c r="P14" s="105"/>
      <c r="Q14" s="105"/>
      <c r="R14" s="83"/>
      <c r="S14" s="94"/>
      <c r="T14" s="87"/>
      <c r="U14" s="87"/>
      <c r="V14" s="87"/>
      <c r="W14" s="87"/>
      <c r="X14" s="87"/>
      <c r="Y14" s="87"/>
      <c r="Z14" s="88"/>
      <c r="AA14" s="7"/>
    </row>
    <row r="15" spans="1:27" s="2" customFormat="1" ht="13.2" customHeight="1" x14ac:dyDescent="0.3">
      <c r="A15" s="79"/>
      <c r="B15" s="80"/>
      <c r="C15" s="84"/>
      <c r="D15" s="86"/>
      <c r="E15" s="84"/>
      <c r="F15" s="86"/>
      <c r="G15" s="84"/>
      <c r="H15" s="86"/>
      <c r="I15" s="84"/>
      <c r="J15" s="86"/>
      <c r="K15" s="84"/>
      <c r="L15" s="85"/>
      <c r="M15" s="85"/>
      <c r="N15" s="85"/>
      <c r="O15" s="85"/>
      <c r="P15" s="85"/>
      <c r="Q15" s="85"/>
      <c r="R15" s="86"/>
      <c r="S15" s="79"/>
      <c r="T15" s="80"/>
      <c r="U15" s="80"/>
      <c r="V15" s="80"/>
      <c r="W15" s="80"/>
      <c r="X15" s="80"/>
      <c r="Y15" s="80"/>
      <c r="Z15" s="81"/>
      <c r="AA15" s="7"/>
    </row>
    <row r="16" spans="1:27" s="1" customFormat="1" ht="18.600000000000001" x14ac:dyDescent="0.3">
      <c r="A16" s="38">
        <f>S10+1</f>
        <v>44808</v>
      </c>
      <c r="B16" s="21"/>
      <c r="C16" s="39">
        <f>A16+1</f>
        <v>44809</v>
      </c>
      <c r="D16" s="22"/>
      <c r="E16" s="39">
        <f>C16+1</f>
        <v>44810</v>
      </c>
      <c r="F16" s="22"/>
      <c r="G16" s="39">
        <f>E16+1</f>
        <v>44811</v>
      </c>
      <c r="H16" s="22"/>
      <c r="I16" s="39">
        <f>G16+1</f>
        <v>44812</v>
      </c>
      <c r="J16" s="22"/>
      <c r="K16" s="155">
        <f>I16+1</f>
        <v>44813</v>
      </c>
      <c r="L16" s="156"/>
      <c r="M16" s="157"/>
      <c r="N16" s="157"/>
      <c r="O16" s="157"/>
      <c r="P16" s="157"/>
      <c r="Q16" s="157"/>
      <c r="R16" s="158"/>
      <c r="S16" s="159">
        <f>K16+1</f>
        <v>44814</v>
      </c>
      <c r="T16" s="160"/>
      <c r="U16" s="161"/>
      <c r="V16" s="161"/>
      <c r="W16" s="161"/>
      <c r="X16" s="161"/>
      <c r="Y16" s="161"/>
      <c r="Z16" s="162"/>
      <c r="AA16" s="7"/>
    </row>
    <row r="17" spans="1:27" s="1" customFormat="1" x14ac:dyDescent="0.3">
      <c r="A17" s="94"/>
      <c r="B17" s="87"/>
      <c r="C17" s="82"/>
      <c r="D17" s="83"/>
      <c r="E17" s="82"/>
      <c r="F17" s="83"/>
      <c r="G17" s="82"/>
      <c r="H17" s="83"/>
      <c r="I17" s="82"/>
      <c r="J17" s="83"/>
      <c r="K17" s="82"/>
      <c r="L17" s="105"/>
      <c r="M17" s="105"/>
      <c r="N17" s="105"/>
      <c r="O17" s="105"/>
      <c r="P17" s="105"/>
      <c r="Q17" s="105"/>
      <c r="R17" s="83"/>
      <c r="S17" s="94"/>
      <c r="T17" s="87"/>
      <c r="U17" s="87"/>
      <c r="V17" s="87"/>
      <c r="W17" s="87"/>
      <c r="X17" s="87"/>
      <c r="Y17" s="87"/>
      <c r="Z17" s="88"/>
      <c r="AA17" s="7"/>
    </row>
    <row r="18" spans="1:27" s="1" customFormat="1" x14ac:dyDescent="0.3">
      <c r="A18" s="94"/>
      <c r="B18" s="87"/>
      <c r="C18" s="82"/>
      <c r="D18" s="83"/>
      <c r="E18" s="82"/>
      <c r="F18" s="83"/>
      <c r="G18" s="82"/>
      <c r="H18" s="83"/>
      <c r="I18" s="82"/>
      <c r="J18" s="83"/>
      <c r="K18" s="82"/>
      <c r="L18" s="105"/>
      <c r="M18" s="105"/>
      <c r="N18" s="105"/>
      <c r="O18" s="105"/>
      <c r="P18" s="105"/>
      <c r="Q18" s="105"/>
      <c r="R18" s="83"/>
      <c r="S18" s="94"/>
      <c r="T18" s="87"/>
      <c r="U18" s="87"/>
      <c r="V18" s="87"/>
      <c r="W18" s="87"/>
      <c r="X18" s="87"/>
      <c r="Y18" s="87"/>
      <c r="Z18" s="88"/>
      <c r="AA18" s="7"/>
    </row>
    <row r="19" spans="1:27" s="1" customFormat="1" x14ac:dyDescent="0.3">
      <c r="A19" s="94"/>
      <c r="B19" s="87"/>
      <c r="C19" s="82"/>
      <c r="D19" s="83"/>
      <c r="E19" s="82"/>
      <c r="F19" s="83"/>
      <c r="G19" s="82"/>
      <c r="H19" s="83"/>
      <c r="I19" s="82"/>
      <c r="J19" s="83"/>
      <c r="K19" s="82"/>
      <c r="L19" s="105"/>
      <c r="M19" s="105"/>
      <c r="N19" s="105"/>
      <c r="O19" s="105"/>
      <c r="P19" s="105"/>
      <c r="Q19" s="105"/>
      <c r="R19" s="83"/>
      <c r="S19" s="94"/>
      <c r="T19" s="87"/>
      <c r="U19" s="87"/>
      <c r="V19" s="87"/>
      <c r="W19" s="87"/>
      <c r="X19" s="87"/>
      <c r="Y19" s="87"/>
      <c r="Z19" s="88"/>
      <c r="AA19" s="7"/>
    </row>
    <row r="20" spans="1:27" s="1" customFormat="1" x14ac:dyDescent="0.3">
      <c r="A20" s="94"/>
      <c r="B20" s="87"/>
      <c r="C20" s="82"/>
      <c r="D20" s="83"/>
      <c r="E20" s="82"/>
      <c r="F20" s="83"/>
      <c r="G20" s="82"/>
      <c r="H20" s="83"/>
      <c r="I20" s="82"/>
      <c r="J20" s="83"/>
      <c r="K20" s="82"/>
      <c r="L20" s="105"/>
      <c r="M20" s="105"/>
      <c r="N20" s="105"/>
      <c r="O20" s="105"/>
      <c r="P20" s="105"/>
      <c r="Q20" s="105"/>
      <c r="R20" s="83"/>
      <c r="S20" s="94"/>
      <c r="T20" s="87"/>
      <c r="U20" s="87"/>
      <c r="V20" s="87"/>
      <c r="W20" s="87"/>
      <c r="X20" s="87"/>
      <c r="Y20" s="87"/>
      <c r="Z20" s="88"/>
      <c r="AA20" s="7"/>
    </row>
    <row r="21" spans="1:27" s="2" customFormat="1" ht="13.2" customHeight="1" x14ac:dyDescent="0.3">
      <c r="A21" s="79"/>
      <c r="B21" s="80"/>
      <c r="C21" s="84"/>
      <c r="D21" s="86"/>
      <c r="E21" s="84"/>
      <c r="F21" s="86"/>
      <c r="G21" s="84"/>
      <c r="H21" s="86"/>
      <c r="I21" s="84"/>
      <c r="J21" s="86"/>
      <c r="K21" s="84"/>
      <c r="L21" s="85"/>
      <c r="M21" s="85"/>
      <c r="N21" s="85"/>
      <c r="O21" s="85"/>
      <c r="P21" s="85"/>
      <c r="Q21" s="85"/>
      <c r="R21" s="86"/>
      <c r="S21" s="79"/>
      <c r="T21" s="80"/>
      <c r="U21" s="80"/>
      <c r="V21" s="80"/>
      <c r="W21" s="80"/>
      <c r="X21" s="80"/>
      <c r="Y21" s="80"/>
      <c r="Z21" s="81"/>
      <c r="AA21" s="7"/>
    </row>
    <row r="22" spans="1:27" s="1" customFormat="1" ht="18.600000000000001" x14ac:dyDescent="0.3">
      <c r="A22" s="38">
        <f>S16+1</f>
        <v>44815</v>
      </c>
      <c r="B22" s="21"/>
      <c r="C22" s="39">
        <f>A22+1</f>
        <v>44816</v>
      </c>
      <c r="D22" s="22"/>
      <c r="E22" s="39">
        <f>C22+1</f>
        <v>44817</v>
      </c>
      <c r="F22" s="22"/>
      <c r="G22" s="39">
        <f>E22+1</f>
        <v>44818</v>
      </c>
      <c r="H22" s="22"/>
      <c r="I22" s="39">
        <f>G22+1</f>
        <v>44819</v>
      </c>
      <c r="J22" s="22"/>
      <c r="K22" s="155">
        <f>I22+1</f>
        <v>44820</v>
      </c>
      <c r="L22" s="156"/>
      <c r="M22" s="157"/>
      <c r="N22" s="157"/>
      <c r="O22" s="157"/>
      <c r="P22" s="157"/>
      <c r="Q22" s="157"/>
      <c r="R22" s="158"/>
      <c r="S22" s="159">
        <f>K22+1</f>
        <v>44821</v>
      </c>
      <c r="T22" s="160"/>
      <c r="U22" s="161"/>
      <c r="V22" s="161"/>
      <c r="W22" s="161"/>
      <c r="X22" s="161"/>
      <c r="Y22" s="161"/>
      <c r="Z22" s="162"/>
      <c r="AA22" s="7"/>
    </row>
    <row r="23" spans="1:27" s="1" customFormat="1" x14ac:dyDescent="0.3">
      <c r="A23" s="94"/>
      <c r="B23" s="87"/>
      <c r="C23" s="82"/>
      <c r="D23" s="83"/>
      <c r="E23" s="82"/>
      <c r="F23" s="83"/>
      <c r="G23" s="82"/>
      <c r="H23" s="83"/>
      <c r="I23" s="82"/>
      <c r="J23" s="83"/>
      <c r="K23" s="82"/>
      <c r="L23" s="105"/>
      <c r="M23" s="105"/>
      <c r="N23" s="105"/>
      <c r="O23" s="105"/>
      <c r="P23" s="105"/>
      <c r="Q23" s="105"/>
      <c r="R23" s="83"/>
      <c r="S23" s="94"/>
      <c r="T23" s="87"/>
      <c r="U23" s="87"/>
      <c r="V23" s="87"/>
      <c r="W23" s="87"/>
      <c r="X23" s="87"/>
      <c r="Y23" s="87"/>
      <c r="Z23" s="88"/>
      <c r="AA23" s="7"/>
    </row>
    <row r="24" spans="1:27" s="1" customFormat="1" x14ac:dyDescent="0.3">
      <c r="A24" s="94"/>
      <c r="B24" s="87"/>
      <c r="C24" s="82"/>
      <c r="D24" s="83"/>
      <c r="E24" s="82"/>
      <c r="F24" s="83"/>
      <c r="G24" s="82"/>
      <c r="H24" s="83"/>
      <c r="I24" s="82"/>
      <c r="J24" s="83"/>
      <c r="K24" s="82"/>
      <c r="L24" s="105"/>
      <c r="M24" s="105"/>
      <c r="N24" s="105"/>
      <c r="O24" s="105"/>
      <c r="P24" s="105"/>
      <c r="Q24" s="105"/>
      <c r="R24" s="83"/>
      <c r="S24" s="94"/>
      <c r="T24" s="87"/>
      <c r="U24" s="87"/>
      <c r="V24" s="87"/>
      <c r="W24" s="87"/>
      <c r="X24" s="87"/>
      <c r="Y24" s="87"/>
      <c r="Z24" s="88"/>
      <c r="AA24" s="7"/>
    </row>
    <row r="25" spans="1:27" s="1" customFormat="1" x14ac:dyDescent="0.3">
      <c r="A25" s="94"/>
      <c r="B25" s="87"/>
      <c r="C25" s="82"/>
      <c r="D25" s="83"/>
      <c r="E25" s="82"/>
      <c r="F25" s="83"/>
      <c r="G25" s="82"/>
      <c r="H25" s="83"/>
      <c r="I25" s="82"/>
      <c r="J25" s="83"/>
      <c r="K25" s="82"/>
      <c r="L25" s="105"/>
      <c r="M25" s="105"/>
      <c r="N25" s="105"/>
      <c r="O25" s="105"/>
      <c r="P25" s="105"/>
      <c r="Q25" s="105"/>
      <c r="R25" s="83"/>
      <c r="S25" s="94"/>
      <c r="T25" s="87"/>
      <c r="U25" s="87"/>
      <c r="V25" s="87"/>
      <c r="W25" s="87"/>
      <c r="X25" s="87"/>
      <c r="Y25" s="87"/>
      <c r="Z25" s="88"/>
      <c r="AA25" s="7"/>
    </row>
    <row r="26" spans="1:27" s="1" customFormat="1" x14ac:dyDescent="0.3">
      <c r="A26" s="94"/>
      <c r="B26" s="87"/>
      <c r="C26" s="82"/>
      <c r="D26" s="83"/>
      <c r="E26" s="82"/>
      <c r="F26" s="83"/>
      <c r="G26" s="82"/>
      <c r="H26" s="83"/>
      <c r="I26" s="82"/>
      <c r="J26" s="83"/>
      <c r="K26" s="82"/>
      <c r="L26" s="105"/>
      <c r="M26" s="105"/>
      <c r="N26" s="105"/>
      <c r="O26" s="105"/>
      <c r="P26" s="105"/>
      <c r="Q26" s="105"/>
      <c r="R26" s="83"/>
      <c r="S26" s="94"/>
      <c r="T26" s="87"/>
      <c r="U26" s="87"/>
      <c r="V26" s="87"/>
      <c r="W26" s="87"/>
      <c r="X26" s="87"/>
      <c r="Y26" s="87"/>
      <c r="Z26" s="88"/>
      <c r="AA26" s="7"/>
    </row>
    <row r="27" spans="1:27" s="2" customFormat="1" x14ac:dyDescent="0.3">
      <c r="A27" s="79"/>
      <c r="B27" s="80"/>
      <c r="C27" s="84"/>
      <c r="D27" s="86"/>
      <c r="E27" s="84"/>
      <c r="F27" s="86"/>
      <c r="G27" s="84"/>
      <c r="H27" s="86"/>
      <c r="I27" s="84"/>
      <c r="J27" s="86"/>
      <c r="K27" s="84"/>
      <c r="L27" s="85"/>
      <c r="M27" s="85"/>
      <c r="N27" s="85"/>
      <c r="O27" s="85"/>
      <c r="P27" s="85"/>
      <c r="Q27" s="85"/>
      <c r="R27" s="86"/>
      <c r="S27" s="79"/>
      <c r="T27" s="80"/>
      <c r="U27" s="80"/>
      <c r="V27" s="80"/>
      <c r="W27" s="80"/>
      <c r="X27" s="80"/>
      <c r="Y27" s="80"/>
      <c r="Z27" s="81"/>
      <c r="AA27" s="7"/>
    </row>
    <row r="28" spans="1:27" s="1" customFormat="1" ht="18.600000000000001" x14ac:dyDescent="0.3">
      <c r="A28" s="38">
        <f>S22+1</f>
        <v>44822</v>
      </c>
      <c r="B28" s="21"/>
      <c r="C28" s="39">
        <f>A28+1</f>
        <v>44823</v>
      </c>
      <c r="D28" s="22"/>
      <c r="E28" s="39">
        <f>C28+1</f>
        <v>44824</v>
      </c>
      <c r="F28" s="22"/>
      <c r="G28" s="39">
        <f>E28+1</f>
        <v>44825</v>
      </c>
      <c r="H28" s="22"/>
      <c r="I28" s="39">
        <f>G28+1</f>
        <v>44826</v>
      </c>
      <c r="J28" s="22"/>
      <c r="K28" s="155">
        <f>I28+1</f>
        <v>44827</v>
      </c>
      <c r="L28" s="156"/>
      <c r="M28" s="157"/>
      <c r="N28" s="157"/>
      <c r="O28" s="157"/>
      <c r="P28" s="157"/>
      <c r="Q28" s="157"/>
      <c r="R28" s="158"/>
      <c r="S28" s="159">
        <f>K28+1</f>
        <v>44828</v>
      </c>
      <c r="T28" s="160"/>
      <c r="U28" s="161"/>
      <c r="V28" s="161"/>
      <c r="W28" s="161"/>
      <c r="X28" s="161"/>
      <c r="Y28" s="161"/>
      <c r="Z28" s="162"/>
      <c r="AA28" s="7"/>
    </row>
    <row r="29" spans="1:27" s="1" customFormat="1" x14ac:dyDescent="0.3">
      <c r="A29" s="94"/>
      <c r="B29" s="87"/>
      <c r="C29" s="82"/>
      <c r="D29" s="83"/>
      <c r="E29" s="82"/>
      <c r="F29" s="83"/>
      <c r="G29" s="82"/>
      <c r="H29" s="83"/>
      <c r="I29" s="82"/>
      <c r="J29" s="83"/>
      <c r="K29" s="82"/>
      <c r="L29" s="105"/>
      <c r="M29" s="105"/>
      <c r="N29" s="105"/>
      <c r="O29" s="105"/>
      <c r="P29" s="105"/>
      <c r="Q29" s="105"/>
      <c r="R29" s="83"/>
      <c r="S29" s="94"/>
      <c r="T29" s="87"/>
      <c r="U29" s="87"/>
      <c r="V29" s="87"/>
      <c r="W29" s="87"/>
      <c r="X29" s="87"/>
      <c r="Y29" s="87"/>
      <c r="Z29" s="88"/>
      <c r="AA29" s="7"/>
    </row>
    <row r="30" spans="1:27" s="1" customFormat="1" x14ac:dyDescent="0.3">
      <c r="A30" s="94"/>
      <c r="B30" s="87"/>
      <c r="C30" s="82"/>
      <c r="D30" s="83"/>
      <c r="E30" s="82"/>
      <c r="F30" s="83"/>
      <c r="G30" s="82"/>
      <c r="H30" s="83"/>
      <c r="I30" s="82"/>
      <c r="J30" s="83"/>
      <c r="K30" s="82"/>
      <c r="L30" s="105"/>
      <c r="M30" s="105"/>
      <c r="N30" s="105"/>
      <c r="O30" s="105"/>
      <c r="P30" s="105"/>
      <c r="Q30" s="105"/>
      <c r="R30" s="83"/>
      <c r="S30" s="94"/>
      <c r="T30" s="87"/>
      <c r="U30" s="87"/>
      <c r="V30" s="87"/>
      <c r="W30" s="87"/>
      <c r="X30" s="87"/>
      <c r="Y30" s="87"/>
      <c r="Z30" s="88"/>
      <c r="AA30" s="7"/>
    </row>
    <row r="31" spans="1:27" s="1" customFormat="1" x14ac:dyDescent="0.3">
      <c r="A31" s="94"/>
      <c r="B31" s="87"/>
      <c r="C31" s="82"/>
      <c r="D31" s="83"/>
      <c r="E31" s="82"/>
      <c r="F31" s="83"/>
      <c r="G31" s="82"/>
      <c r="H31" s="83"/>
      <c r="I31" s="82"/>
      <c r="J31" s="83"/>
      <c r="K31" s="82"/>
      <c r="L31" s="105"/>
      <c r="M31" s="105"/>
      <c r="N31" s="105"/>
      <c r="O31" s="105"/>
      <c r="P31" s="105"/>
      <c r="Q31" s="105"/>
      <c r="R31" s="83"/>
      <c r="S31" s="94"/>
      <c r="T31" s="87"/>
      <c r="U31" s="87"/>
      <c r="V31" s="87"/>
      <c r="W31" s="87"/>
      <c r="X31" s="87"/>
      <c r="Y31" s="87"/>
      <c r="Z31" s="88"/>
      <c r="AA31" s="7"/>
    </row>
    <row r="32" spans="1:27" s="1" customFormat="1" x14ac:dyDescent="0.3">
      <c r="A32" s="94"/>
      <c r="B32" s="87"/>
      <c r="C32" s="82"/>
      <c r="D32" s="83"/>
      <c r="E32" s="82"/>
      <c r="F32" s="83"/>
      <c r="G32" s="82"/>
      <c r="H32" s="83"/>
      <c r="I32" s="82"/>
      <c r="J32" s="83"/>
      <c r="K32" s="82"/>
      <c r="L32" s="105"/>
      <c r="M32" s="105"/>
      <c r="N32" s="105"/>
      <c r="O32" s="105"/>
      <c r="P32" s="105"/>
      <c r="Q32" s="105"/>
      <c r="R32" s="83"/>
      <c r="S32" s="94"/>
      <c r="T32" s="87"/>
      <c r="U32" s="87"/>
      <c r="V32" s="87"/>
      <c r="W32" s="87"/>
      <c r="X32" s="87"/>
      <c r="Y32" s="87"/>
      <c r="Z32" s="88"/>
      <c r="AA32" s="7"/>
    </row>
    <row r="33" spans="1:29" s="2" customFormat="1" x14ac:dyDescent="0.3">
      <c r="A33" s="79"/>
      <c r="B33" s="80"/>
      <c r="C33" s="84"/>
      <c r="D33" s="86"/>
      <c r="E33" s="84"/>
      <c r="F33" s="86"/>
      <c r="G33" s="84"/>
      <c r="H33" s="86"/>
      <c r="I33" s="84"/>
      <c r="J33" s="86"/>
      <c r="K33" s="84"/>
      <c r="L33" s="85"/>
      <c r="M33" s="85"/>
      <c r="N33" s="85"/>
      <c r="O33" s="85"/>
      <c r="P33" s="85"/>
      <c r="Q33" s="85"/>
      <c r="R33" s="86"/>
      <c r="S33" s="79"/>
      <c r="T33" s="80"/>
      <c r="U33" s="80"/>
      <c r="V33" s="80"/>
      <c r="W33" s="80"/>
      <c r="X33" s="80"/>
      <c r="Y33" s="80"/>
      <c r="Z33" s="81"/>
      <c r="AA33" s="7"/>
    </row>
    <row r="34" spans="1:29" s="1" customFormat="1" ht="18.600000000000001" x14ac:dyDescent="0.3">
      <c r="A34" s="38">
        <f>S28+1</f>
        <v>44829</v>
      </c>
      <c r="B34" s="21"/>
      <c r="C34" s="39">
        <f>A34+1</f>
        <v>44830</v>
      </c>
      <c r="D34" s="22"/>
      <c r="E34" s="39">
        <f>C34+1</f>
        <v>44831</v>
      </c>
      <c r="F34" s="22"/>
      <c r="G34" s="39">
        <f>E34+1</f>
        <v>44832</v>
      </c>
      <c r="H34" s="22"/>
      <c r="I34" s="39">
        <f>G34+1</f>
        <v>44833</v>
      </c>
      <c r="J34" s="22"/>
      <c r="K34" s="155">
        <f>I34+1</f>
        <v>44834</v>
      </c>
      <c r="L34" s="156"/>
      <c r="M34" s="157"/>
      <c r="N34" s="157"/>
      <c r="O34" s="157"/>
      <c r="P34" s="157"/>
      <c r="Q34" s="157"/>
      <c r="R34" s="158"/>
      <c r="S34" s="159">
        <f>K34+1</f>
        <v>44835</v>
      </c>
      <c r="T34" s="160"/>
      <c r="U34" s="161"/>
      <c r="V34" s="161"/>
      <c r="W34" s="161"/>
      <c r="X34" s="161"/>
      <c r="Y34" s="161"/>
      <c r="Z34" s="162"/>
      <c r="AA34" s="7"/>
    </row>
    <row r="35" spans="1:29" s="1" customFormat="1" x14ac:dyDescent="0.3">
      <c r="A35" s="94"/>
      <c r="B35" s="87"/>
      <c r="C35" s="82"/>
      <c r="D35" s="83"/>
      <c r="E35" s="82"/>
      <c r="F35" s="83"/>
      <c r="G35" s="82"/>
      <c r="H35" s="83"/>
      <c r="I35" s="82"/>
      <c r="J35" s="83"/>
      <c r="K35" s="82"/>
      <c r="L35" s="105"/>
      <c r="M35" s="105"/>
      <c r="N35" s="105"/>
      <c r="O35" s="105"/>
      <c r="P35" s="105"/>
      <c r="Q35" s="105"/>
      <c r="R35" s="83"/>
      <c r="S35" s="94"/>
      <c r="T35" s="87"/>
      <c r="U35" s="87"/>
      <c r="V35" s="87"/>
      <c r="W35" s="87"/>
      <c r="X35" s="87"/>
      <c r="Y35" s="87"/>
      <c r="Z35" s="88"/>
      <c r="AA35" s="7"/>
      <c r="AC35" s="1" t="s">
        <v>22</v>
      </c>
    </row>
    <row r="36" spans="1:29" s="1" customFormat="1" x14ac:dyDescent="0.3">
      <c r="A36" s="94"/>
      <c r="B36" s="87"/>
      <c r="C36" s="82"/>
      <c r="D36" s="83"/>
      <c r="E36" s="82"/>
      <c r="F36" s="83"/>
      <c r="G36" s="82"/>
      <c r="H36" s="83"/>
      <c r="I36" s="82"/>
      <c r="J36" s="83"/>
      <c r="K36" s="82"/>
      <c r="L36" s="105"/>
      <c r="M36" s="105"/>
      <c r="N36" s="105"/>
      <c r="O36" s="105"/>
      <c r="P36" s="105"/>
      <c r="Q36" s="105"/>
      <c r="R36" s="83"/>
      <c r="S36" s="94"/>
      <c r="T36" s="87"/>
      <c r="U36" s="87"/>
      <c r="V36" s="87"/>
      <c r="W36" s="87"/>
      <c r="X36" s="87"/>
      <c r="Y36" s="87"/>
      <c r="Z36" s="88"/>
      <c r="AA36" s="7"/>
      <c r="AC36" s="1" t="s">
        <v>21</v>
      </c>
    </row>
    <row r="37" spans="1:29" s="1" customFormat="1" x14ac:dyDescent="0.3">
      <c r="A37" s="94"/>
      <c r="B37" s="87"/>
      <c r="C37" s="82"/>
      <c r="D37" s="83"/>
      <c r="E37" s="82"/>
      <c r="F37" s="83"/>
      <c r="G37" s="82"/>
      <c r="H37" s="83"/>
      <c r="I37" s="82"/>
      <c r="J37" s="83"/>
      <c r="K37" s="82"/>
      <c r="L37" s="105"/>
      <c r="M37" s="105"/>
      <c r="N37" s="105"/>
      <c r="O37" s="105"/>
      <c r="P37" s="105"/>
      <c r="Q37" s="105"/>
      <c r="R37" s="83"/>
      <c r="S37" s="94"/>
      <c r="T37" s="87"/>
      <c r="U37" s="87"/>
      <c r="V37" s="87"/>
      <c r="W37" s="87"/>
      <c r="X37" s="87"/>
      <c r="Y37" s="87"/>
      <c r="Z37" s="88"/>
      <c r="AA37" s="7"/>
    </row>
    <row r="38" spans="1:29" s="1" customFormat="1" x14ac:dyDescent="0.3">
      <c r="A38" s="94"/>
      <c r="B38" s="87"/>
      <c r="C38" s="82"/>
      <c r="D38" s="83"/>
      <c r="E38" s="82"/>
      <c r="F38" s="83"/>
      <c r="G38" s="82"/>
      <c r="H38" s="83"/>
      <c r="I38" s="82"/>
      <c r="J38" s="83"/>
      <c r="K38" s="82"/>
      <c r="L38" s="105"/>
      <c r="M38" s="105"/>
      <c r="N38" s="105"/>
      <c r="O38" s="105"/>
      <c r="P38" s="105"/>
      <c r="Q38" s="105"/>
      <c r="R38" s="83"/>
      <c r="S38" s="94"/>
      <c r="T38" s="87"/>
      <c r="U38" s="87"/>
      <c r="V38" s="87"/>
      <c r="W38" s="87"/>
      <c r="X38" s="87"/>
      <c r="Y38" s="87"/>
      <c r="Z38" s="88"/>
      <c r="AA38" s="7"/>
    </row>
    <row r="39" spans="1:29" s="2" customFormat="1" x14ac:dyDescent="0.3">
      <c r="A39" s="79"/>
      <c r="B39" s="80"/>
      <c r="C39" s="84"/>
      <c r="D39" s="86"/>
      <c r="E39" s="84"/>
      <c r="F39" s="86"/>
      <c r="G39" s="84"/>
      <c r="H39" s="86"/>
      <c r="I39" s="84"/>
      <c r="J39" s="86"/>
      <c r="K39" s="84"/>
      <c r="L39" s="85"/>
      <c r="M39" s="85"/>
      <c r="N39" s="85"/>
      <c r="O39" s="85"/>
      <c r="P39" s="85"/>
      <c r="Q39" s="85"/>
      <c r="R39" s="86"/>
      <c r="S39" s="79"/>
      <c r="T39" s="80"/>
      <c r="U39" s="80"/>
      <c r="V39" s="80"/>
      <c r="W39" s="80"/>
      <c r="X39" s="80"/>
      <c r="Y39" s="80"/>
      <c r="Z39" s="81"/>
      <c r="AA39" s="7"/>
    </row>
    <row r="40" spans="1:29" ht="18.600000000000001" x14ac:dyDescent="0.3">
      <c r="A40" s="38">
        <f>S34+1</f>
        <v>44836</v>
      </c>
      <c r="B40" s="21"/>
      <c r="C40" s="39">
        <f>A40+1</f>
        <v>44837</v>
      </c>
      <c r="D40" s="22"/>
      <c r="E40" s="30" t="s">
        <v>0</v>
      </c>
      <c r="F40" s="31"/>
      <c r="G40" s="31"/>
      <c r="H40" s="31"/>
      <c r="I40" s="31"/>
      <c r="J40" s="31"/>
      <c r="K40" s="31"/>
      <c r="L40" s="31"/>
      <c r="M40" s="31"/>
      <c r="N40" s="31"/>
      <c r="O40" s="31"/>
      <c r="P40" s="31"/>
      <c r="Q40" s="31"/>
      <c r="R40" s="31"/>
      <c r="S40" s="31"/>
      <c r="T40" s="31"/>
      <c r="U40" s="31"/>
      <c r="V40" s="31"/>
      <c r="W40" s="31"/>
      <c r="X40" s="31"/>
      <c r="Y40" s="31"/>
      <c r="Z40" s="32"/>
      <c r="AA40" s="6"/>
    </row>
    <row r="41" spans="1:29" x14ac:dyDescent="0.3">
      <c r="A41" s="94"/>
      <c r="B41" s="87"/>
      <c r="C41" s="82"/>
      <c r="D41" s="83"/>
      <c r="E41" s="33"/>
      <c r="F41" s="34"/>
      <c r="G41" s="34"/>
      <c r="H41" s="34"/>
      <c r="I41" s="34"/>
      <c r="J41" s="34"/>
      <c r="K41" s="34"/>
      <c r="L41" s="34"/>
      <c r="M41" s="34"/>
      <c r="N41" s="34"/>
      <c r="O41" s="34"/>
      <c r="P41" s="34"/>
      <c r="Q41" s="34"/>
      <c r="R41" s="34"/>
      <c r="S41" s="34"/>
      <c r="T41" s="34"/>
      <c r="U41" s="34"/>
      <c r="V41" s="34"/>
      <c r="W41" s="34"/>
      <c r="X41" s="34"/>
      <c r="Y41" s="34"/>
      <c r="Z41" s="8"/>
      <c r="AA41" s="6"/>
    </row>
    <row r="42" spans="1:29" x14ac:dyDescent="0.3">
      <c r="A42" s="94"/>
      <c r="B42" s="87"/>
      <c r="C42" s="82"/>
      <c r="D42" s="83"/>
      <c r="E42" s="33"/>
      <c r="F42" s="34"/>
      <c r="G42" s="34"/>
      <c r="H42" s="34"/>
      <c r="I42" s="34"/>
      <c r="J42" s="34"/>
      <c r="K42" s="34"/>
      <c r="L42" s="34"/>
      <c r="M42" s="34"/>
      <c r="N42" s="34"/>
      <c r="O42" s="34"/>
      <c r="P42" s="34"/>
      <c r="Q42" s="34"/>
      <c r="R42" s="34"/>
      <c r="S42" s="34"/>
      <c r="T42" s="34"/>
      <c r="U42" s="34"/>
      <c r="V42" s="34"/>
      <c r="W42" s="34"/>
      <c r="X42" s="34"/>
      <c r="Y42" s="34"/>
      <c r="Z42" s="35"/>
      <c r="AA42" s="6"/>
    </row>
    <row r="43" spans="1:29" x14ac:dyDescent="0.3">
      <c r="A43" s="94"/>
      <c r="B43" s="87"/>
      <c r="C43" s="82"/>
      <c r="D43" s="83"/>
      <c r="E43" s="33"/>
      <c r="F43" s="34"/>
      <c r="G43" s="34"/>
      <c r="H43" s="34"/>
      <c r="I43" s="34"/>
      <c r="J43" s="34"/>
      <c r="K43" s="34"/>
      <c r="L43" s="34"/>
      <c r="M43" s="34"/>
      <c r="N43" s="34"/>
      <c r="O43" s="34"/>
      <c r="P43" s="34"/>
      <c r="Q43" s="34"/>
      <c r="R43" s="34"/>
      <c r="S43" s="34"/>
      <c r="T43" s="34"/>
      <c r="U43" s="34"/>
      <c r="V43" s="34"/>
      <c r="W43" s="34"/>
      <c r="X43" s="34"/>
      <c r="Y43" s="34"/>
      <c r="Z43" s="35"/>
      <c r="AA43" s="6"/>
    </row>
    <row r="44" spans="1:29" x14ac:dyDescent="0.3">
      <c r="A44" s="94"/>
      <c r="B44" s="87"/>
      <c r="C44" s="82"/>
      <c r="D44" s="83"/>
      <c r="E44" s="33"/>
      <c r="F44" s="34"/>
      <c r="G44" s="34"/>
      <c r="H44" s="34"/>
      <c r="I44" s="34"/>
      <c r="J44" s="34"/>
      <c r="K44" s="149" t="s">
        <v>1</v>
      </c>
      <c r="L44" s="149"/>
      <c r="M44" s="149"/>
      <c r="N44" s="149"/>
      <c r="O44" s="149"/>
      <c r="P44" s="149"/>
      <c r="Q44" s="149"/>
      <c r="R44" s="149"/>
      <c r="S44" s="149"/>
      <c r="T44" s="149"/>
      <c r="U44" s="149"/>
      <c r="V44" s="149"/>
      <c r="W44" s="149"/>
      <c r="X44" s="149"/>
      <c r="Y44" s="149"/>
      <c r="Z44" s="150"/>
      <c r="AA44" s="6"/>
    </row>
    <row r="45" spans="1:29" s="1" customFormat="1" x14ac:dyDescent="0.3">
      <c r="A45" s="79"/>
      <c r="B45" s="80"/>
      <c r="C45" s="84"/>
      <c r="D45" s="86"/>
      <c r="E45" s="36"/>
      <c r="F45" s="37"/>
      <c r="G45" s="37"/>
      <c r="H45" s="37"/>
      <c r="I45" s="37"/>
      <c r="J45" s="37"/>
      <c r="K45" s="147" t="s">
        <v>2</v>
      </c>
      <c r="L45" s="147"/>
      <c r="M45" s="147"/>
      <c r="N45" s="147"/>
      <c r="O45" s="147"/>
      <c r="P45" s="147"/>
      <c r="Q45" s="147"/>
      <c r="R45" s="147"/>
      <c r="S45" s="147"/>
      <c r="T45" s="147"/>
      <c r="U45" s="147"/>
      <c r="V45" s="147"/>
      <c r="W45" s="147"/>
      <c r="X45" s="147"/>
      <c r="Y45" s="147"/>
      <c r="Z45" s="148"/>
      <c r="AA45" s="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45"/>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paperSize="9" scale="87"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C45"/>
  <sheetViews>
    <sheetView showGridLines="0" workbookViewId="0">
      <selection sqref="A1:H7"/>
    </sheetView>
  </sheetViews>
  <sheetFormatPr defaultRowHeight="14.4" x14ac:dyDescent="0.3"/>
  <cols>
    <col min="1" max="1" width="4.7265625" customWidth="1"/>
    <col min="2" max="2" width="13.6328125" customWidth="1"/>
    <col min="3" max="3" width="4.7265625" customWidth="1"/>
    <col min="4" max="4" width="13.6328125" customWidth="1"/>
    <col min="5" max="5" width="4.7265625" customWidth="1"/>
    <col min="6" max="6" width="13.6328125" customWidth="1"/>
    <col min="7" max="7" width="4.7265625" customWidth="1"/>
    <col min="8" max="8" width="13.6328125" customWidth="1"/>
    <col min="9" max="9" width="4.7265625" customWidth="1"/>
    <col min="10" max="10" width="13.6328125" customWidth="1"/>
    <col min="11" max="17" width="2.36328125" customWidth="1"/>
    <col min="18" max="18" width="1.453125" customWidth="1"/>
    <col min="19" max="25" width="2.36328125" customWidth="1"/>
    <col min="26" max="26" width="1.453125" customWidth="1"/>
  </cols>
  <sheetData>
    <row r="1" spans="1:27" s="3" customFormat="1" ht="15" customHeight="1" x14ac:dyDescent="0.25">
      <c r="A1" s="151">
        <f>DATE('1'!AD18,'1'!AD20+10,1)</f>
        <v>44835</v>
      </c>
      <c r="B1" s="151"/>
      <c r="C1" s="151"/>
      <c r="D1" s="151"/>
      <c r="E1" s="151"/>
      <c r="F1" s="151"/>
      <c r="G1" s="151"/>
      <c r="H1" s="151"/>
      <c r="I1" s="9"/>
      <c r="J1" s="9"/>
      <c r="K1" s="141">
        <f>DATE(YEAR(A1),MONTH(A1)-1,1)</f>
        <v>44805</v>
      </c>
      <c r="L1" s="141"/>
      <c r="M1" s="141"/>
      <c r="N1" s="141"/>
      <c r="O1" s="141"/>
      <c r="P1" s="141"/>
      <c r="Q1" s="141"/>
      <c r="R1" s="10"/>
      <c r="S1" s="141">
        <f>DATE(YEAR(A1),MONTH(A1)+1,1)</f>
        <v>44866</v>
      </c>
      <c r="T1" s="141"/>
      <c r="U1" s="141"/>
      <c r="V1" s="141"/>
      <c r="W1" s="141"/>
      <c r="X1" s="141"/>
      <c r="Y1" s="141"/>
      <c r="Z1" s="10"/>
      <c r="AA1" s="10"/>
    </row>
    <row r="2" spans="1:27" s="3" customFormat="1" ht="11.25" customHeight="1" x14ac:dyDescent="0.25">
      <c r="A2" s="151"/>
      <c r="B2" s="151"/>
      <c r="C2" s="151"/>
      <c r="D2" s="151"/>
      <c r="E2" s="151"/>
      <c r="F2" s="151"/>
      <c r="G2" s="151"/>
      <c r="H2" s="151"/>
      <c r="I2" s="9"/>
      <c r="J2" s="9"/>
      <c r="K2" s="12" t="str">
        <f>INDEX({"日";"月";"火";"水";"木";"金";"土"},1+MOD(開始_日+1-2,7))</f>
        <v>日</v>
      </c>
      <c r="L2" s="12" t="str">
        <f>INDEX({"日";"月";"火";"水";"木";"金";"土"},1+MOD(開始_日+2-2,7))</f>
        <v>月</v>
      </c>
      <c r="M2" s="12" t="str">
        <f>INDEX({"日";"月";"火";"水";"木";"金";"土"},1+MOD(開始_日+3-2,7))</f>
        <v>火</v>
      </c>
      <c r="N2" s="12" t="str">
        <f>INDEX({"日";"月";"火";"水";"木";"金";"土"},1+MOD(開始_日+4-2,7))</f>
        <v>水</v>
      </c>
      <c r="O2" s="12" t="str">
        <f>INDEX({"日";"月";"火";"水";"木";"金";"土"},1+MOD(開始_日+5-2,7))</f>
        <v>木</v>
      </c>
      <c r="P2" s="12" t="str">
        <f>INDEX({"日";"月";"火";"水";"木";"金";"土"},1+MOD(開始_日+6-2,7))</f>
        <v>金</v>
      </c>
      <c r="Q2" s="12" t="str">
        <f>INDEX({"日";"月";"火";"水";"木";"金";"土"},1+MOD(開始_日+7-2,7))</f>
        <v>土</v>
      </c>
      <c r="R2" s="10"/>
      <c r="S2" s="12" t="str">
        <f>INDEX({"日";"月";"火";"水";"木";"金";"土"},1+MOD(開始_日+1-2,7))</f>
        <v>日</v>
      </c>
      <c r="T2" s="12" t="str">
        <f>INDEX({"日";"月";"火";"水";"木";"金";"土"},1+MOD(開始_日+2-2,7))</f>
        <v>月</v>
      </c>
      <c r="U2" s="12" t="str">
        <f>INDEX({"日";"月";"火";"水";"木";"金";"土"},1+MOD(開始_日+3-2,7))</f>
        <v>火</v>
      </c>
      <c r="V2" s="12" t="str">
        <f>INDEX({"日";"月";"火";"水";"木";"金";"土"},1+MOD(開始_日+4-2,7))</f>
        <v>水</v>
      </c>
      <c r="W2" s="12" t="str">
        <f>INDEX({"日";"月";"火";"水";"木";"金";"土"},1+MOD(開始_日+5-2,7))</f>
        <v>木</v>
      </c>
      <c r="X2" s="12" t="str">
        <f>INDEX({"日";"月";"火";"水";"木";"金";"土"},1+MOD(開始_日+6-2,7))</f>
        <v>金</v>
      </c>
      <c r="Y2" s="12" t="str">
        <f>INDEX({"日";"月";"火";"水";"木";"金";"土"},1+MOD(開始_日+7-2,7))</f>
        <v>土</v>
      </c>
      <c r="Z2" s="10"/>
      <c r="AA2" s="10"/>
    </row>
    <row r="3" spans="1:27" s="4" customFormat="1" ht="9" customHeight="1" x14ac:dyDescent="0.25">
      <c r="A3" s="151"/>
      <c r="B3" s="151"/>
      <c r="C3" s="151"/>
      <c r="D3" s="151"/>
      <c r="E3" s="151"/>
      <c r="F3" s="151"/>
      <c r="G3" s="151"/>
      <c r="H3" s="151"/>
      <c r="I3" s="9"/>
      <c r="J3" s="9"/>
      <c r="K3" s="40" t="str">
        <f t="shared" ref="K3:Q8" si="0">IF(MONTH($K$1)&lt;&gt;MONTH($K$1-(WEEKDAY($K$1,1)-(開始_日-1))-IF((WEEKDAY($K$1,1)-(開始_日-1))&lt;=0,7,0)+(ROW(K3)-ROW($K$3))*7+(COLUMN(K3)-COLUMN($K$3)+1)),"",$K$1-(WEEKDAY($K$1,1)-(開始_日-1))-IF((WEEKDAY($K$1,1)-(開始_日-1))&lt;=0,7,0)+(ROW(K3)-ROW($K$3))*7+(COLUMN(K3)-COLUMN($K$3)+1))</f>
        <v/>
      </c>
      <c r="L3" s="40" t="str">
        <f t="shared" si="0"/>
        <v/>
      </c>
      <c r="M3" s="40" t="str">
        <f t="shared" si="0"/>
        <v/>
      </c>
      <c r="N3" s="40" t="str">
        <f t="shared" si="0"/>
        <v/>
      </c>
      <c r="O3" s="40">
        <f t="shared" si="0"/>
        <v>44805</v>
      </c>
      <c r="P3" s="40">
        <f t="shared" si="0"/>
        <v>44806</v>
      </c>
      <c r="Q3" s="40">
        <f t="shared" si="0"/>
        <v>44807</v>
      </c>
      <c r="R3" s="10"/>
      <c r="S3" s="40" t="str">
        <f t="shared" ref="S3:Y8" si="1">IF(MONTH($S$1)&lt;&gt;MONTH($S$1-(WEEKDAY($S$1,1)-(開始_日-1))-IF((WEEKDAY($S$1,1)-(開始_日-1))&lt;=0,7,0)+(ROW(S3)-ROW($S$3))*7+(COLUMN(S3)-COLUMN($S$3)+1)),"",$S$1-(WEEKDAY($S$1,1)-(開始_日-1))-IF((WEEKDAY($S$1,1)-(開始_日-1))&lt;=0,7,0)+(ROW(S3)-ROW($S$3))*7+(COLUMN(S3)-COLUMN($S$3)+1))</f>
        <v/>
      </c>
      <c r="T3" s="40" t="str">
        <f t="shared" si="1"/>
        <v/>
      </c>
      <c r="U3" s="40">
        <f t="shared" si="1"/>
        <v>44866</v>
      </c>
      <c r="V3" s="40">
        <f t="shared" si="1"/>
        <v>44867</v>
      </c>
      <c r="W3" s="40">
        <f t="shared" si="1"/>
        <v>44868</v>
      </c>
      <c r="X3" s="40">
        <f t="shared" si="1"/>
        <v>44869</v>
      </c>
      <c r="Y3" s="40">
        <f t="shared" si="1"/>
        <v>44870</v>
      </c>
      <c r="Z3" s="13"/>
      <c r="AA3" s="13"/>
    </row>
    <row r="4" spans="1:27" s="4" customFormat="1" ht="9" customHeight="1" x14ac:dyDescent="0.25">
      <c r="A4" s="151"/>
      <c r="B4" s="151"/>
      <c r="C4" s="151"/>
      <c r="D4" s="151"/>
      <c r="E4" s="151"/>
      <c r="F4" s="151"/>
      <c r="G4" s="151"/>
      <c r="H4" s="151"/>
      <c r="I4" s="9"/>
      <c r="J4" s="9"/>
      <c r="K4" s="40">
        <f t="shared" si="0"/>
        <v>44808</v>
      </c>
      <c r="L4" s="40">
        <f t="shared" si="0"/>
        <v>44809</v>
      </c>
      <c r="M4" s="40">
        <f t="shared" si="0"/>
        <v>44810</v>
      </c>
      <c r="N4" s="40">
        <f t="shared" si="0"/>
        <v>44811</v>
      </c>
      <c r="O4" s="40">
        <f t="shared" si="0"/>
        <v>44812</v>
      </c>
      <c r="P4" s="40">
        <f t="shared" si="0"/>
        <v>44813</v>
      </c>
      <c r="Q4" s="40">
        <f t="shared" si="0"/>
        <v>44814</v>
      </c>
      <c r="R4" s="10"/>
      <c r="S4" s="40">
        <f t="shared" si="1"/>
        <v>44871</v>
      </c>
      <c r="T4" s="40">
        <f t="shared" si="1"/>
        <v>44872</v>
      </c>
      <c r="U4" s="40">
        <f t="shared" si="1"/>
        <v>44873</v>
      </c>
      <c r="V4" s="40">
        <f t="shared" si="1"/>
        <v>44874</v>
      </c>
      <c r="W4" s="40">
        <f t="shared" si="1"/>
        <v>44875</v>
      </c>
      <c r="X4" s="40">
        <f t="shared" si="1"/>
        <v>44876</v>
      </c>
      <c r="Y4" s="40">
        <f t="shared" si="1"/>
        <v>44877</v>
      </c>
      <c r="Z4" s="13"/>
      <c r="AA4" s="13"/>
    </row>
    <row r="5" spans="1:27" s="4" customFormat="1" ht="9" customHeight="1" x14ac:dyDescent="0.25">
      <c r="A5" s="151"/>
      <c r="B5" s="151"/>
      <c r="C5" s="151"/>
      <c r="D5" s="151"/>
      <c r="E5" s="151"/>
      <c r="F5" s="151"/>
      <c r="G5" s="151"/>
      <c r="H5" s="151"/>
      <c r="I5" s="9"/>
      <c r="J5" s="9"/>
      <c r="K5" s="40">
        <f t="shared" si="0"/>
        <v>44815</v>
      </c>
      <c r="L5" s="40">
        <f t="shared" si="0"/>
        <v>44816</v>
      </c>
      <c r="M5" s="40">
        <f t="shared" si="0"/>
        <v>44817</v>
      </c>
      <c r="N5" s="40">
        <f t="shared" si="0"/>
        <v>44818</v>
      </c>
      <c r="O5" s="40">
        <f t="shared" si="0"/>
        <v>44819</v>
      </c>
      <c r="P5" s="40">
        <f t="shared" si="0"/>
        <v>44820</v>
      </c>
      <c r="Q5" s="40">
        <f t="shared" si="0"/>
        <v>44821</v>
      </c>
      <c r="R5" s="10"/>
      <c r="S5" s="40">
        <f t="shared" si="1"/>
        <v>44878</v>
      </c>
      <c r="T5" s="40">
        <f t="shared" si="1"/>
        <v>44879</v>
      </c>
      <c r="U5" s="40">
        <f t="shared" si="1"/>
        <v>44880</v>
      </c>
      <c r="V5" s="40">
        <f t="shared" si="1"/>
        <v>44881</v>
      </c>
      <c r="W5" s="40">
        <f t="shared" si="1"/>
        <v>44882</v>
      </c>
      <c r="X5" s="40">
        <f t="shared" si="1"/>
        <v>44883</v>
      </c>
      <c r="Y5" s="40">
        <f t="shared" si="1"/>
        <v>44884</v>
      </c>
      <c r="Z5" s="13"/>
      <c r="AA5" s="13"/>
    </row>
    <row r="6" spans="1:27" s="4" customFormat="1" ht="9" customHeight="1" x14ac:dyDescent="0.25">
      <c r="A6" s="151"/>
      <c r="B6" s="151"/>
      <c r="C6" s="151"/>
      <c r="D6" s="151"/>
      <c r="E6" s="151"/>
      <c r="F6" s="151"/>
      <c r="G6" s="151"/>
      <c r="H6" s="151"/>
      <c r="I6" s="9"/>
      <c r="J6" s="9"/>
      <c r="K6" s="40">
        <f t="shared" si="0"/>
        <v>44822</v>
      </c>
      <c r="L6" s="40">
        <f t="shared" si="0"/>
        <v>44823</v>
      </c>
      <c r="M6" s="40">
        <f t="shared" si="0"/>
        <v>44824</v>
      </c>
      <c r="N6" s="40">
        <f t="shared" si="0"/>
        <v>44825</v>
      </c>
      <c r="O6" s="40">
        <f t="shared" si="0"/>
        <v>44826</v>
      </c>
      <c r="P6" s="40">
        <f t="shared" si="0"/>
        <v>44827</v>
      </c>
      <c r="Q6" s="40">
        <f t="shared" si="0"/>
        <v>44828</v>
      </c>
      <c r="R6" s="10"/>
      <c r="S6" s="40">
        <f t="shared" si="1"/>
        <v>44885</v>
      </c>
      <c r="T6" s="40">
        <f t="shared" si="1"/>
        <v>44886</v>
      </c>
      <c r="U6" s="40">
        <f t="shared" si="1"/>
        <v>44887</v>
      </c>
      <c r="V6" s="40">
        <f t="shared" si="1"/>
        <v>44888</v>
      </c>
      <c r="W6" s="40">
        <f t="shared" si="1"/>
        <v>44889</v>
      </c>
      <c r="X6" s="40">
        <f t="shared" si="1"/>
        <v>44890</v>
      </c>
      <c r="Y6" s="40">
        <f t="shared" si="1"/>
        <v>44891</v>
      </c>
      <c r="Z6" s="13"/>
      <c r="AA6" s="13"/>
    </row>
    <row r="7" spans="1:27" s="4" customFormat="1" ht="9" customHeight="1" x14ac:dyDescent="0.25">
      <c r="A7" s="151"/>
      <c r="B7" s="151"/>
      <c r="C7" s="151"/>
      <c r="D7" s="151"/>
      <c r="E7" s="151"/>
      <c r="F7" s="151"/>
      <c r="G7" s="151"/>
      <c r="H7" s="151"/>
      <c r="I7" s="9"/>
      <c r="J7" s="9"/>
      <c r="K7" s="40">
        <f t="shared" si="0"/>
        <v>44829</v>
      </c>
      <c r="L7" s="40">
        <f t="shared" si="0"/>
        <v>44830</v>
      </c>
      <c r="M7" s="40">
        <f t="shared" si="0"/>
        <v>44831</v>
      </c>
      <c r="N7" s="40">
        <f t="shared" si="0"/>
        <v>44832</v>
      </c>
      <c r="O7" s="40">
        <f t="shared" si="0"/>
        <v>44833</v>
      </c>
      <c r="P7" s="40">
        <f t="shared" si="0"/>
        <v>44834</v>
      </c>
      <c r="Q7" s="40" t="str">
        <f t="shared" si="0"/>
        <v/>
      </c>
      <c r="R7" s="10"/>
      <c r="S7" s="40">
        <f t="shared" si="1"/>
        <v>44892</v>
      </c>
      <c r="T7" s="40">
        <f t="shared" si="1"/>
        <v>44893</v>
      </c>
      <c r="U7" s="40">
        <f t="shared" si="1"/>
        <v>44894</v>
      </c>
      <c r="V7" s="40">
        <f t="shared" si="1"/>
        <v>44895</v>
      </c>
      <c r="W7" s="40" t="str">
        <f t="shared" si="1"/>
        <v/>
      </c>
      <c r="X7" s="40" t="str">
        <f t="shared" si="1"/>
        <v/>
      </c>
      <c r="Y7" s="40" t="str">
        <f t="shared" si="1"/>
        <v/>
      </c>
      <c r="Z7" s="13"/>
      <c r="AA7" s="13"/>
    </row>
    <row r="8" spans="1:27" s="5" customFormat="1" ht="9" customHeight="1" x14ac:dyDescent="0.25">
      <c r="A8" s="15"/>
      <c r="B8" s="15"/>
      <c r="C8" s="15"/>
      <c r="D8" s="15"/>
      <c r="E8" s="15"/>
      <c r="F8" s="15"/>
      <c r="G8" s="15"/>
      <c r="H8" s="15"/>
      <c r="I8" s="16"/>
      <c r="J8" s="16"/>
      <c r="K8" s="40" t="str">
        <f t="shared" si="0"/>
        <v/>
      </c>
      <c r="L8" s="40" t="str">
        <f t="shared" si="0"/>
        <v/>
      </c>
      <c r="M8" s="40" t="str">
        <f t="shared" si="0"/>
        <v/>
      </c>
      <c r="N8" s="40" t="str">
        <f t="shared" si="0"/>
        <v/>
      </c>
      <c r="O8" s="40" t="str">
        <f t="shared" si="0"/>
        <v/>
      </c>
      <c r="P8" s="40" t="str">
        <f t="shared" si="0"/>
        <v/>
      </c>
      <c r="Q8" s="40" t="str">
        <f t="shared" si="0"/>
        <v/>
      </c>
      <c r="R8" s="17"/>
      <c r="S8" s="40" t="str">
        <f t="shared" si="1"/>
        <v/>
      </c>
      <c r="T8" s="40" t="str">
        <f t="shared" si="1"/>
        <v/>
      </c>
      <c r="U8" s="40" t="str">
        <f t="shared" si="1"/>
        <v/>
      </c>
      <c r="V8" s="40" t="str">
        <f t="shared" si="1"/>
        <v/>
      </c>
      <c r="W8" s="40" t="str">
        <f t="shared" si="1"/>
        <v/>
      </c>
      <c r="X8" s="40" t="str">
        <f t="shared" si="1"/>
        <v/>
      </c>
      <c r="Y8" s="40" t="str">
        <f t="shared" si="1"/>
        <v/>
      </c>
      <c r="Z8" s="18"/>
      <c r="AA8" s="19"/>
    </row>
    <row r="9" spans="1:27" s="1" customFormat="1" ht="21" customHeight="1" x14ac:dyDescent="0.3">
      <c r="A9" s="152">
        <f>A10</f>
        <v>44829</v>
      </c>
      <c r="B9" s="153"/>
      <c r="C9" s="153">
        <f>C10</f>
        <v>44830</v>
      </c>
      <c r="D9" s="153"/>
      <c r="E9" s="153">
        <f>E10</f>
        <v>44831</v>
      </c>
      <c r="F9" s="153"/>
      <c r="G9" s="153">
        <f>G10</f>
        <v>44832</v>
      </c>
      <c r="H9" s="153"/>
      <c r="I9" s="153">
        <f>I10</f>
        <v>44833</v>
      </c>
      <c r="J9" s="153"/>
      <c r="K9" s="153">
        <f>K10</f>
        <v>44834</v>
      </c>
      <c r="L9" s="153"/>
      <c r="M9" s="153"/>
      <c r="N9" s="153"/>
      <c r="O9" s="153"/>
      <c r="P9" s="153"/>
      <c r="Q9" s="153"/>
      <c r="R9" s="153"/>
      <c r="S9" s="153">
        <f>S10</f>
        <v>44835</v>
      </c>
      <c r="T9" s="153"/>
      <c r="U9" s="153"/>
      <c r="V9" s="153"/>
      <c r="W9" s="153"/>
      <c r="X9" s="153"/>
      <c r="Y9" s="153"/>
      <c r="Z9" s="154"/>
    </row>
    <row r="10" spans="1:27" s="1" customFormat="1" ht="18.600000000000001" x14ac:dyDescent="0.3">
      <c r="A10" s="38">
        <f>$A$1-(WEEKDAY($A$1,1)-(開始_日-1))-IF((WEEKDAY($A$1,1)-(開始_日-1))&lt;=0,7,0)+1</f>
        <v>44829</v>
      </c>
      <c r="B10" s="21"/>
      <c r="C10" s="39">
        <f>A10+1</f>
        <v>44830</v>
      </c>
      <c r="D10" s="22"/>
      <c r="E10" s="39">
        <f>C10+1</f>
        <v>44831</v>
      </c>
      <c r="F10" s="22"/>
      <c r="G10" s="39">
        <f>E10+1</f>
        <v>44832</v>
      </c>
      <c r="H10" s="22"/>
      <c r="I10" s="39">
        <f>G10+1</f>
        <v>44833</v>
      </c>
      <c r="J10" s="22"/>
      <c r="K10" s="155">
        <f>I10+1</f>
        <v>44834</v>
      </c>
      <c r="L10" s="156"/>
      <c r="M10" s="157"/>
      <c r="N10" s="157"/>
      <c r="O10" s="157"/>
      <c r="P10" s="157"/>
      <c r="Q10" s="157"/>
      <c r="R10" s="158"/>
      <c r="S10" s="159">
        <f>K10+1</f>
        <v>44835</v>
      </c>
      <c r="T10" s="160"/>
      <c r="U10" s="161"/>
      <c r="V10" s="161"/>
      <c r="W10" s="161"/>
      <c r="X10" s="161"/>
      <c r="Y10" s="161"/>
      <c r="Z10" s="162"/>
      <c r="AA10" s="7"/>
    </row>
    <row r="11" spans="1:27" s="1" customFormat="1" x14ac:dyDescent="0.3">
      <c r="A11" s="94"/>
      <c r="B11" s="87"/>
      <c r="C11" s="82"/>
      <c r="D11" s="83"/>
      <c r="E11" s="82"/>
      <c r="F11" s="83"/>
      <c r="G11" s="82"/>
      <c r="H11" s="83"/>
      <c r="I11" s="82"/>
      <c r="J11" s="83"/>
      <c r="K11" s="82"/>
      <c r="L11" s="105"/>
      <c r="M11" s="105"/>
      <c r="N11" s="105"/>
      <c r="O11" s="105"/>
      <c r="P11" s="105"/>
      <c r="Q11" s="105"/>
      <c r="R11" s="83"/>
      <c r="S11" s="94"/>
      <c r="T11" s="87"/>
      <c r="U11" s="87"/>
      <c r="V11" s="87"/>
      <c r="W11" s="87"/>
      <c r="X11" s="87"/>
      <c r="Y11" s="87"/>
      <c r="Z11" s="88"/>
      <c r="AA11" s="7"/>
    </row>
    <row r="12" spans="1:27" s="1" customFormat="1" x14ac:dyDescent="0.3">
      <c r="A12" s="94"/>
      <c r="B12" s="87"/>
      <c r="C12" s="82"/>
      <c r="D12" s="83"/>
      <c r="E12" s="82"/>
      <c r="F12" s="83"/>
      <c r="G12" s="82"/>
      <c r="H12" s="83"/>
      <c r="I12" s="82"/>
      <c r="J12" s="83"/>
      <c r="K12" s="82"/>
      <c r="L12" s="105"/>
      <c r="M12" s="105"/>
      <c r="N12" s="105"/>
      <c r="O12" s="105"/>
      <c r="P12" s="105"/>
      <c r="Q12" s="105"/>
      <c r="R12" s="83"/>
      <c r="S12" s="94"/>
      <c r="T12" s="87"/>
      <c r="U12" s="87"/>
      <c r="V12" s="87"/>
      <c r="W12" s="87"/>
      <c r="X12" s="87"/>
      <c r="Y12" s="87"/>
      <c r="Z12" s="88"/>
      <c r="AA12" s="7"/>
    </row>
    <row r="13" spans="1:27" s="1" customFormat="1" x14ac:dyDescent="0.3">
      <c r="A13" s="94"/>
      <c r="B13" s="87"/>
      <c r="C13" s="82"/>
      <c r="D13" s="83"/>
      <c r="E13" s="82"/>
      <c r="F13" s="83"/>
      <c r="G13" s="82"/>
      <c r="H13" s="83"/>
      <c r="I13" s="82"/>
      <c r="J13" s="83"/>
      <c r="K13" s="82"/>
      <c r="L13" s="105"/>
      <c r="M13" s="105"/>
      <c r="N13" s="105"/>
      <c r="O13" s="105"/>
      <c r="P13" s="105"/>
      <c r="Q13" s="105"/>
      <c r="R13" s="83"/>
      <c r="S13" s="94"/>
      <c r="T13" s="87"/>
      <c r="U13" s="87"/>
      <c r="V13" s="87"/>
      <c r="W13" s="87"/>
      <c r="X13" s="87"/>
      <c r="Y13" s="87"/>
      <c r="Z13" s="88"/>
      <c r="AA13" s="7"/>
    </row>
    <row r="14" spans="1:27" s="1" customFormat="1" x14ac:dyDescent="0.3">
      <c r="A14" s="94"/>
      <c r="B14" s="87"/>
      <c r="C14" s="82"/>
      <c r="D14" s="83"/>
      <c r="E14" s="82"/>
      <c r="F14" s="83"/>
      <c r="G14" s="82"/>
      <c r="H14" s="83"/>
      <c r="I14" s="82"/>
      <c r="J14" s="83"/>
      <c r="K14" s="82"/>
      <c r="L14" s="105"/>
      <c r="M14" s="105"/>
      <c r="N14" s="105"/>
      <c r="O14" s="105"/>
      <c r="P14" s="105"/>
      <c r="Q14" s="105"/>
      <c r="R14" s="83"/>
      <c r="S14" s="94"/>
      <c r="T14" s="87"/>
      <c r="U14" s="87"/>
      <c r="V14" s="87"/>
      <c r="W14" s="87"/>
      <c r="X14" s="87"/>
      <c r="Y14" s="87"/>
      <c r="Z14" s="88"/>
      <c r="AA14" s="7"/>
    </row>
    <row r="15" spans="1:27" s="2" customFormat="1" ht="13.2" customHeight="1" x14ac:dyDescent="0.3">
      <c r="A15" s="79"/>
      <c r="B15" s="80"/>
      <c r="C15" s="84"/>
      <c r="D15" s="86"/>
      <c r="E15" s="84"/>
      <c r="F15" s="86"/>
      <c r="G15" s="84"/>
      <c r="H15" s="86"/>
      <c r="I15" s="84"/>
      <c r="J15" s="86"/>
      <c r="K15" s="84"/>
      <c r="L15" s="85"/>
      <c r="M15" s="85"/>
      <c r="N15" s="85"/>
      <c r="O15" s="85"/>
      <c r="P15" s="85"/>
      <c r="Q15" s="85"/>
      <c r="R15" s="86"/>
      <c r="S15" s="79"/>
      <c r="T15" s="80"/>
      <c r="U15" s="80"/>
      <c r="V15" s="80"/>
      <c r="W15" s="80"/>
      <c r="X15" s="80"/>
      <c r="Y15" s="80"/>
      <c r="Z15" s="81"/>
      <c r="AA15" s="7"/>
    </row>
    <row r="16" spans="1:27" s="1" customFormat="1" ht="18.600000000000001" x14ac:dyDescent="0.3">
      <c r="A16" s="38">
        <f>S10+1</f>
        <v>44836</v>
      </c>
      <c r="B16" s="21"/>
      <c r="C16" s="39">
        <f>A16+1</f>
        <v>44837</v>
      </c>
      <c r="D16" s="22"/>
      <c r="E16" s="39">
        <f>C16+1</f>
        <v>44838</v>
      </c>
      <c r="F16" s="22"/>
      <c r="G16" s="39">
        <f>E16+1</f>
        <v>44839</v>
      </c>
      <c r="H16" s="22"/>
      <c r="I16" s="39">
        <f>G16+1</f>
        <v>44840</v>
      </c>
      <c r="J16" s="22"/>
      <c r="K16" s="155">
        <f>I16+1</f>
        <v>44841</v>
      </c>
      <c r="L16" s="156"/>
      <c r="M16" s="157"/>
      <c r="N16" s="157"/>
      <c r="O16" s="157"/>
      <c r="P16" s="157"/>
      <c r="Q16" s="157"/>
      <c r="R16" s="158"/>
      <c r="S16" s="159">
        <f>K16+1</f>
        <v>44842</v>
      </c>
      <c r="T16" s="160"/>
      <c r="U16" s="161"/>
      <c r="V16" s="161"/>
      <c r="W16" s="161"/>
      <c r="X16" s="161"/>
      <c r="Y16" s="161"/>
      <c r="Z16" s="162"/>
      <c r="AA16" s="7"/>
    </row>
    <row r="17" spans="1:27" s="1" customFormat="1" x14ac:dyDescent="0.3">
      <c r="A17" s="94"/>
      <c r="B17" s="87"/>
      <c r="C17" s="82"/>
      <c r="D17" s="83"/>
      <c r="E17" s="82"/>
      <c r="F17" s="83"/>
      <c r="G17" s="82"/>
      <c r="H17" s="83"/>
      <c r="I17" s="82"/>
      <c r="J17" s="83"/>
      <c r="K17" s="82"/>
      <c r="L17" s="105"/>
      <c r="M17" s="105"/>
      <c r="N17" s="105"/>
      <c r="O17" s="105"/>
      <c r="P17" s="105"/>
      <c r="Q17" s="105"/>
      <c r="R17" s="83"/>
      <c r="S17" s="94"/>
      <c r="T17" s="87"/>
      <c r="U17" s="87"/>
      <c r="V17" s="87"/>
      <c r="W17" s="87"/>
      <c r="X17" s="87"/>
      <c r="Y17" s="87"/>
      <c r="Z17" s="88"/>
      <c r="AA17" s="7"/>
    </row>
    <row r="18" spans="1:27" s="1" customFormat="1" x14ac:dyDescent="0.3">
      <c r="A18" s="94"/>
      <c r="B18" s="87"/>
      <c r="C18" s="82"/>
      <c r="D18" s="83"/>
      <c r="E18" s="82"/>
      <c r="F18" s="83"/>
      <c r="G18" s="82"/>
      <c r="H18" s="83"/>
      <c r="I18" s="82"/>
      <c r="J18" s="83"/>
      <c r="K18" s="82"/>
      <c r="L18" s="105"/>
      <c r="M18" s="105"/>
      <c r="N18" s="105"/>
      <c r="O18" s="105"/>
      <c r="P18" s="105"/>
      <c r="Q18" s="105"/>
      <c r="R18" s="83"/>
      <c r="S18" s="94"/>
      <c r="T18" s="87"/>
      <c r="U18" s="87"/>
      <c r="V18" s="87"/>
      <c r="W18" s="87"/>
      <c r="X18" s="87"/>
      <c r="Y18" s="87"/>
      <c r="Z18" s="88"/>
      <c r="AA18" s="7"/>
    </row>
    <row r="19" spans="1:27" s="1" customFormat="1" x14ac:dyDescent="0.3">
      <c r="A19" s="94"/>
      <c r="B19" s="87"/>
      <c r="C19" s="82"/>
      <c r="D19" s="83"/>
      <c r="E19" s="82"/>
      <c r="F19" s="83"/>
      <c r="G19" s="82"/>
      <c r="H19" s="83"/>
      <c r="I19" s="82"/>
      <c r="J19" s="83"/>
      <c r="K19" s="82"/>
      <c r="L19" s="105"/>
      <c r="M19" s="105"/>
      <c r="N19" s="105"/>
      <c r="O19" s="105"/>
      <c r="P19" s="105"/>
      <c r="Q19" s="105"/>
      <c r="R19" s="83"/>
      <c r="S19" s="94"/>
      <c r="T19" s="87"/>
      <c r="U19" s="87"/>
      <c r="V19" s="87"/>
      <c r="W19" s="87"/>
      <c r="X19" s="87"/>
      <c r="Y19" s="87"/>
      <c r="Z19" s="88"/>
      <c r="AA19" s="7"/>
    </row>
    <row r="20" spans="1:27" s="1" customFormat="1" x14ac:dyDescent="0.3">
      <c r="A20" s="94"/>
      <c r="B20" s="87"/>
      <c r="C20" s="82"/>
      <c r="D20" s="83"/>
      <c r="E20" s="82"/>
      <c r="F20" s="83"/>
      <c r="G20" s="82"/>
      <c r="H20" s="83"/>
      <c r="I20" s="82"/>
      <c r="J20" s="83"/>
      <c r="K20" s="82"/>
      <c r="L20" s="105"/>
      <c r="M20" s="105"/>
      <c r="N20" s="105"/>
      <c r="O20" s="105"/>
      <c r="P20" s="105"/>
      <c r="Q20" s="105"/>
      <c r="R20" s="83"/>
      <c r="S20" s="94"/>
      <c r="T20" s="87"/>
      <c r="U20" s="87"/>
      <c r="V20" s="87"/>
      <c r="W20" s="87"/>
      <c r="X20" s="87"/>
      <c r="Y20" s="87"/>
      <c r="Z20" s="88"/>
      <c r="AA20" s="7"/>
    </row>
    <row r="21" spans="1:27" s="2" customFormat="1" ht="13.2" customHeight="1" x14ac:dyDescent="0.3">
      <c r="A21" s="79"/>
      <c r="B21" s="80"/>
      <c r="C21" s="84"/>
      <c r="D21" s="86"/>
      <c r="E21" s="84"/>
      <c r="F21" s="86"/>
      <c r="G21" s="84"/>
      <c r="H21" s="86"/>
      <c r="I21" s="84"/>
      <c r="J21" s="86"/>
      <c r="K21" s="84"/>
      <c r="L21" s="85"/>
      <c r="M21" s="85"/>
      <c r="N21" s="85"/>
      <c r="O21" s="85"/>
      <c r="P21" s="85"/>
      <c r="Q21" s="85"/>
      <c r="R21" s="86"/>
      <c r="S21" s="79"/>
      <c r="T21" s="80"/>
      <c r="U21" s="80"/>
      <c r="V21" s="80"/>
      <c r="W21" s="80"/>
      <c r="X21" s="80"/>
      <c r="Y21" s="80"/>
      <c r="Z21" s="81"/>
      <c r="AA21" s="7"/>
    </row>
    <row r="22" spans="1:27" s="1" customFormat="1" ht="18.600000000000001" x14ac:dyDescent="0.3">
      <c r="A22" s="38">
        <f>S16+1</f>
        <v>44843</v>
      </c>
      <c r="B22" s="21"/>
      <c r="C22" s="39">
        <f>A22+1</f>
        <v>44844</v>
      </c>
      <c r="D22" s="22"/>
      <c r="E22" s="39">
        <f>C22+1</f>
        <v>44845</v>
      </c>
      <c r="F22" s="22"/>
      <c r="G22" s="39">
        <f>E22+1</f>
        <v>44846</v>
      </c>
      <c r="H22" s="22"/>
      <c r="I22" s="39">
        <f>G22+1</f>
        <v>44847</v>
      </c>
      <c r="J22" s="22"/>
      <c r="K22" s="155">
        <f>I22+1</f>
        <v>44848</v>
      </c>
      <c r="L22" s="156"/>
      <c r="M22" s="157"/>
      <c r="N22" s="157"/>
      <c r="O22" s="157"/>
      <c r="P22" s="157"/>
      <c r="Q22" s="157"/>
      <c r="R22" s="158"/>
      <c r="S22" s="159">
        <f>K22+1</f>
        <v>44849</v>
      </c>
      <c r="T22" s="160"/>
      <c r="U22" s="161"/>
      <c r="V22" s="161"/>
      <c r="W22" s="161"/>
      <c r="X22" s="161"/>
      <c r="Y22" s="161"/>
      <c r="Z22" s="162"/>
      <c r="AA22" s="7"/>
    </row>
    <row r="23" spans="1:27" s="1" customFormat="1" x14ac:dyDescent="0.3">
      <c r="A23" s="94"/>
      <c r="B23" s="87"/>
      <c r="C23" s="82"/>
      <c r="D23" s="83"/>
      <c r="E23" s="82"/>
      <c r="F23" s="83"/>
      <c r="G23" s="82"/>
      <c r="H23" s="83"/>
      <c r="I23" s="82"/>
      <c r="J23" s="83"/>
      <c r="K23" s="82"/>
      <c r="L23" s="105"/>
      <c r="M23" s="105"/>
      <c r="N23" s="105"/>
      <c r="O23" s="105"/>
      <c r="P23" s="105"/>
      <c r="Q23" s="105"/>
      <c r="R23" s="83"/>
      <c r="S23" s="94"/>
      <c r="T23" s="87"/>
      <c r="U23" s="87"/>
      <c r="V23" s="87"/>
      <c r="W23" s="87"/>
      <c r="X23" s="87"/>
      <c r="Y23" s="87"/>
      <c r="Z23" s="88"/>
      <c r="AA23" s="7"/>
    </row>
    <row r="24" spans="1:27" s="1" customFormat="1" x14ac:dyDescent="0.3">
      <c r="A24" s="94"/>
      <c r="B24" s="87"/>
      <c r="C24" s="82"/>
      <c r="D24" s="83"/>
      <c r="E24" s="82"/>
      <c r="F24" s="83"/>
      <c r="G24" s="82"/>
      <c r="H24" s="83"/>
      <c r="I24" s="82"/>
      <c r="J24" s="83"/>
      <c r="K24" s="82"/>
      <c r="L24" s="105"/>
      <c r="M24" s="105"/>
      <c r="N24" s="105"/>
      <c r="O24" s="105"/>
      <c r="P24" s="105"/>
      <c r="Q24" s="105"/>
      <c r="R24" s="83"/>
      <c r="S24" s="94"/>
      <c r="T24" s="87"/>
      <c r="U24" s="87"/>
      <c r="V24" s="87"/>
      <c r="W24" s="87"/>
      <c r="X24" s="87"/>
      <c r="Y24" s="87"/>
      <c r="Z24" s="88"/>
      <c r="AA24" s="7"/>
    </row>
    <row r="25" spans="1:27" s="1" customFormat="1" x14ac:dyDescent="0.3">
      <c r="A25" s="94"/>
      <c r="B25" s="87"/>
      <c r="C25" s="82"/>
      <c r="D25" s="83"/>
      <c r="E25" s="82"/>
      <c r="F25" s="83"/>
      <c r="G25" s="82"/>
      <c r="H25" s="83"/>
      <c r="I25" s="82"/>
      <c r="J25" s="83"/>
      <c r="K25" s="82"/>
      <c r="L25" s="105"/>
      <c r="M25" s="105"/>
      <c r="N25" s="105"/>
      <c r="O25" s="105"/>
      <c r="P25" s="105"/>
      <c r="Q25" s="105"/>
      <c r="R25" s="83"/>
      <c r="S25" s="94"/>
      <c r="T25" s="87"/>
      <c r="U25" s="87"/>
      <c r="V25" s="87"/>
      <c r="W25" s="87"/>
      <c r="X25" s="87"/>
      <c r="Y25" s="87"/>
      <c r="Z25" s="88"/>
      <c r="AA25" s="7"/>
    </row>
    <row r="26" spans="1:27" s="1" customFormat="1" x14ac:dyDescent="0.3">
      <c r="A26" s="94"/>
      <c r="B26" s="87"/>
      <c r="C26" s="82"/>
      <c r="D26" s="83"/>
      <c r="E26" s="82"/>
      <c r="F26" s="83"/>
      <c r="G26" s="82"/>
      <c r="H26" s="83"/>
      <c r="I26" s="82"/>
      <c r="J26" s="83"/>
      <c r="K26" s="82"/>
      <c r="L26" s="105"/>
      <c r="M26" s="105"/>
      <c r="N26" s="105"/>
      <c r="O26" s="105"/>
      <c r="P26" s="105"/>
      <c r="Q26" s="105"/>
      <c r="R26" s="83"/>
      <c r="S26" s="94"/>
      <c r="T26" s="87"/>
      <c r="U26" s="87"/>
      <c r="V26" s="87"/>
      <c r="W26" s="87"/>
      <c r="X26" s="87"/>
      <c r="Y26" s="87"/>
      <c r="Z26" s="88"/>
      <c r="AA26" s="7"/>
    </row>
    <row r="27" spans="1:27" s="2" customFormat="1" x14ac:dyDescent="0.3">
      <c r="A27" s="79"/>
      <c r="B27" s="80"/>
      <c r="C27" s="84"/>
      <c r="D27" s="86"/>
      <c r="E27" s="84"/>
      <c r="F27" s="86"/>
      <c r="G27" s="84"/>
      <c r="H27" s="86"/>
      <c r="I27" s="84"/>
      <c r="J27" s="86"/>
      <c r="K27" s="84"/>
      <c r="L27" s="85"/>
      <c r="M27" s="85"/>
      <c r="N27" s="85"/>
      <c r="O27" s="85"/>
      <c r="P27" s="85"/>
      <c r="Q27" s="85"/>
      <c r="R27" s="86"/>
      <c r="S27" s="79"/>
      <c r="T27" s="80"/>
      <c r="U27" s="80"/>
      <c r="V27" s="80"/>
      <c r="W27" s="80"/>
      <c r="X27" s="80"/>
      <c r="Y27" s="80"/>
      <c r="Z27" s="81"/>
      <c r="AA27" s="7"/>
    </row>
    <row r="28" spans="1:27" s="1" customFormat="1" ht="18.600000000000001" x14ac:dyDescent="0.3">
      <c r="A28" s="38">
        <f>S22+1</f>
        <v>44850</v>
      </c>
      <c r="B28" s="21"/>
      <c r="C28" s="39">
        <f>A28+1</f>
        <v>44851</v>
      </c>
      <c r="D28" s="22"/>
      <c r="E28" s="39">
        <f>C28+1</f>
        <v>44852</v>
      </c>
      <c r="F28" s="22"/>
      <c r="G28" s="39">
        <f>E28+1</f>
        <v>44853</v>
      </c>
      <c r="H28" s="22"/>
      <c r="I28" s="39">
        <f>G28+1</f>
        <v>44854</v>
      </c>
      <c r="J28" s="22"/>
      <c r="K28" s="155">
        <f>I28+1</f>
        <v>44855</v>
      </c>
      <c r="L28" s="156"/>
      <c r="M28" s="157"/>
      <c r="N28" s="157"/>
      <c r="O28" s="157"/>
      <c r="P28" s="157"/>
      <c r="Q28" s="157"/>
      <c r="R28" s="158"/>
      <c r="S28" s="159">
        <f>K28+1</f>
        <v>44856</v>
      </c>
      <c r="T28" s="160"/>
      <c r="U28" s="161"/>
      <c r="V28" s="161"/>
      <c r="W28" s="161"/>
      <c r="X28" s="161"/>
      <c r="Y28" s="161"/>
      <c r="Z28" s="162"/>
      <c r="AA28" s="7"/>
    </row>
    <row r="29" spans="1:27" s="1" customFormat="1" x14ac:dyDescent="0.3">
      <c r="A29" s="94"/>
      <c r="B29" s="87"/>
      <c r="C29" s="82"/>
      <c r="D29" s="83"/>
      <c r="E29" s="82"/>
      <c r="F29" s="83"/>
      <c r="G29" s="82"/>
      <c r="H29" s="83"/>
      <c r="I29" s="82"/>
      <c r="J29" s="83"/>
      <c r="K29" s="82"/>
      <c r="L29" s="105"/>
      <c r="M29" s="105"/>
      <c r="N29" s="105"/>
      <c r="O29" s="105"/>
      <c r="P29" s="105"/>
      <c r="Q29" s="105"/>
      <c r="R29" s="83"/>
      <c r="S29" s="94"/>
      <c r="T29" s="87"/>
      <c r="U29" s="87"/>
      <c r="V29" s="87"/>
      <c r="W29" s="87"/>
      <c r="X29" s="87"/>
      <c r="Y29" s="87"/>
      <c r="Z29" s="88"/>
      <c r="AA29" s="7"/>
    </row>
    <row r="30" spans="1:27" s="1" customFormat="1" x14ac:dyDescent="0.3">
      <c r="A30" s="94"/>
      <c r="B30" s="87"/>
      <c r="C30" s="82"/>
      <c r="D30" s="83"/>
      <c r="E30" s="82"/>
      <c r="F30" s="83"/>
      <c r="G30" s="82"/>
      <c r="H30" s="83"/>
      <c r="I30" s="82"/>
      <c r="J30" s="83"/>
      <c r="K30" s="82"/>
      <c r="L30" s="105"/>
      <c r="M30" s="105"/>
      <c r="N30" s="105"/>
      <c r="O30" s="105"/>
      <c r="P30" s="105"/>
      <c r="Q30" s="105"/>
      <c r="R30" s="83"/>
      <c r="S30" s="94"/>
      <c r="T30" s="87"/>
      <c r="U30" s="87"/>
      <c r="V30" s="87"/>
      <c r="W30" s="87"/>
      <c r="X30" s="87"/>
      <c r="Y30" s="87"/>
      <c r="Z30" s="88"/>
      <c r="AA30" s="7"/>
    </row>
    <row r="31" spans="1:27" s="1" customFormat="1" x14ac:dyDescent="0.3">
      <c r="A31" s="94"/>
      <c r="B31" s="87"/>
      <c r="C31" s="82"/>
      <c r="D31" s="83"/>
      <c r="E31" s="82"/>
      <c r="F31" s="83"/>
      <c r="G31" s="82"/>
      <c r="H31" s="83"/>
      <c r="I31" s="82"/>
      <c r="J31" s="83"/>
      <c r="K31" s="82"/>
      <c r="L31" s="105"/>
      <c r="M31" s="105"/>
      <c r="N31" s="105"/>
      <c r="O31" s="105"/>
      <c r="P31" s="105"/>
      <c r="Q31" s="105"/>
      <c r="R31" s="83"/>
      <c r="S31" s="94"/>
      <c r="T31" s="87"/>
      <c r="U31" s="87"/>
      <c r="V31" s="87"/>
      <c r="W31" s="87"/>
      <c r="X31" s="87"/>
      <c r="Y31" s="87"/>
      <c r="Z31" s="88"/>
      <c r="AA31" s="7"/>
    </row>
    <row r="32" spans="1:27" s="1" customFormat="1" x14ac:dyDescent="0.3">
      <c r="A32" s="94"/>
      <c r="B32" s="87"/>
      <c r="C32" s="82"/>
      <c r="D32" s="83"/>
      <c r="E32" s="82"/>
      <c r="F32" s="83"/>
      <c r="G32" s="82"/>
      <c r="H32" s="83"/>
      <c r="I32" s="82"/>
      <c r="J32" s="83"/>
      <c r="K32" s="82"/>
      <c r="L32" s="105"/>
      <c r="M32" s="105"/>
      <c r="N32" s="105"/>
      <c r="O32" s="105"/>
      <c r="P32" s="105"/>
      <c r="Q32" s="105"/>
      <c r="R32" s="83"/>
      <c r="S32" s="94"/>
      <c r="T32" s="87"/>
      <c r="U32" s="87"/>
      <c r="V32" s="87"/>
      <c r="W32" s="87"/>
      <c r="X32" s="87"/>
      <c r="Y32" s="87"/>
      <c r="Z32" s="88"/>
      <c r="AA32" s="7"/>
    </row>
    <row r="33" spans="1:29" s="2" customFormat="1" x14ac:dyDescent="0.3">
      <c r="A33" s="79"/>
      <c r="B33" s="80"/>
      <c r="C33" s="84"/>
      <c r="D33" s="86"/>
      <c r="E33" s="84"/>
      <c r="F33" s="86"/>
      <c r="G33" s="84"/>
      <c r="H33" s="86"/>
      <c r="I33" s="84"/>
      <c r="J33" s="86"/>
      <c r="K33" s="84"/>
      <c r="L33" s="85"/>
      <c r="M33" s="85"/>
      <c r="N33" s="85"/>
      <c r="O33" s="85"/>
      <c r="P33" s="85"/>
      <c r="Q33" s="85"/>
      <c r="R33" s="86"/>
      <c r="S33" s="79"/>
      <c r="T33" s="80"/>
      <c r="U33" s="80"/>
      <c r="V33" s="80"/>
      <c r="W33" s="80"/>
      <c r="X33" s="80"/>
      <c r="Y33" s="80"/>
      <c r="Z33" s="81"/>
      <c r="AA33" s="7"/>
    </row>
    <row r="34" spans="1:29" s="1" customFormat="1" ht="18.600000000000001" x14ac:dyDescent="0.3">
      <c r="A34" s="38">
        <f>S28+1</f>
        <v>44857</v>
      </c>
      <c r="B34" s="21"/>
      <c r="C34" s="39">
        <f>A34+1</f>
        <v>44858</v>
      </c>
      <c r="D34" s="22"/>
      <c r="E34" s="39">
        <f>C34+1</f>
        <v>44859</v>
      </c>
      <c r="F34" s="22"/>
      <c r="G34" s="39">
        <f>E34+1</f>
        <v>44860</v>
      </c>
      <c r="H34" s="22"/>
      <c r="I34" s="39">
        <f>G34+1</f>
        <v>44861</v>
      </c>
      <c r="J34" s="22"/>
      <c r="K34" s="155">
        <f>I34+1</f>
        <v>44862</v>
      </c>
      <c r="L34" s="156"/>
      <c r="M34" s="157"/>
      <c r="N34" s="157"/>
      <c r="O34" s="157"/>
      <c r="P34" s="157"/>
      <c r="Q34" s="157"/>
      <c r="R34" s="158"/>
      <c r="S34" s="159">
        <f>K34+1</f>
        <v>44863</v>
      </c>
      <c r="T34" s="160"/>
      <c r="U34" s="161"/>
      <c r="V34" s="161"/>
      <c r="W34" s="161"/>
      <c r="X34" s="161"/>
      <c r="Y34" s="161"/>
      <c r="Z34" s="162"/>
      <c r="AA34" s="7"/>
    </row>
    <row r="35" spans="1:29" s="1" customFormat="1" x14ac:dyDescent="0.3">
      <c r="A35" s="94"/>
      <c r="B35" s="87"/>
      <c r="C35" s="82"/>
      <c r="D35" s="83"/>
      <c r="E35" s="82"/>
      <c r="F35" s="83"/>
      <c r="G35" s="82"/>
      <c r="H35" s="83"/>
      <c r="I35" s="82"/>
      <c r="J35" s="83"/>
      <c r="K35" s="82"/>
      <c r="L35" s="105"/>
      <c r="M35" s="105"/>
      <c r="N35" s="105"/>
      <c r="O35" s="105"/>
      <c r="P35" s="105"/>
      <c r="Q35" s="105"/>
      <c r="R35" s="83"/>
      <c r="S35" s="94"/>
      <c r="T35" s="87"/>
      <c r="U35" s="87"/>
      <c r="V35" s="87"/>
      <c r="W35" s="87"/>
      <c r="X35" s="87"/>
      <c r="Y35" s="87"/>
      <c r="Z35" s="88"/>
      <c r="AA35" s="7"/>
      <c r="AC35" s="1" t="s">
        <v>22</v>
      </c>
    </row>
    <row r="36" spans="1:29" s="1" customFormat="1" x14ac:dyDescent="0.3">
      <c r="A36" s="94"/>
      <c r="B36" s="87"/>
      <c r="C36" s="82"/>
      <c r="D36" s="83"/>
      <c r="E36" s="82"/>
      <c r="F36" s="83"/>
      <c r="G36" s="82"/>
      <c r="H36" s="83"/>
      <c r="I36" s="82"/>
      <c r="J36" s="83"/>
      <c r="K36" s="82"/>
      <c r="L36" s="105"/>
      <c r="M36" s="105"/>
      <c r="N36" s="105"/>
      <c r="O36" s="105"/>
      <c r="P36" s="105"/>
      <c r="Q36" s="105"/>
      <c r="R36" s="83"/>
      <c r="S36" s="94"/>
      <c r="T36" s="87"/>
      <c r="U36" s="87"/>
      <c r="V36" s="87"/>
      <c r="W36" s="87"/>
      <c r="X36" s="87"/>
      <c r="Y36" s="87"/>
      <c r="Z36" s="88"/>
      <c r="AA36" s="7"/>
      <c r="AC36" s="1" t="s">
        <v>21</v>
      </c>
    </row>
    <row r="37" spans="1:29" s="1" customFormat="1" x14ac:dyDescent="0.3">
      <c r="A37" s="94"/>
      <c r="B37" s="87"/>
      <c r="C37" s="82"/>
      <c r="D37" s="83"/>
      <c r="E37" s="82"/>
      <c r="F37" s="83"/>
      <c r="G37" s="82"/>
      <c r="H37" s="83"/>
      <c r="I37" s="82"/>
      <c r="J37" s="83"/>
      <c r="K37" s="82"/>
      <c r="L37" s="105"/>
      <c r="M37" s="105"/>
      <c r="N37" s="105"/>
      <c r="O37" s="105"/>
      <c r="P37" s="105"/>
      <c r="Q37" s="105"/>
      <c r="R37" s="83"/>
      <c r="S37" s="94"/>
      <c r="T37" s="87"/>
      <c r="U37" s="87"/>
      <c r="V37" s="87"/>
      <c r="W37" s="87"/>
      <c r="X37" s="87"/>
      <c r="Y37" s="87"/>
      <c r="Z37" s="88"/>
      <c r="AA37" s="7"/>
    </row>
    <row r="38" spans="1:29" s="1" customFormat="1" x14ac:dyDescent="0.3">
      <c r="A38" s="94"/>
      <c r="B38" s="87"/>
      <c r="C38" s="82"/>
      <c r="D38" s="83"/>
      <c r="E38" s="82"/>
      <c r="F38" s="83"/>
      <c r="G38" s="82"/>
      <c r="H38" s="83"/>
      <c r="I38" s="82"/>
      <c r="J38" s="83"/>
      <c r="K38" s="82"/>
      <c r="L38" s="105"/>
      <c r="M38" s="105"/>
      <c r="N38" s="105"/>
      <c r="O38" s="105"/>
      <c r="P38" s="105"/>
      <c r="Q38" s="105"/>
      <c r="R38" s="83"/>
      <c r="S38" s="94"/>
      <c r="T38" s="87"/>
      <c r="U38" s="87"/>
      <c r="V38" s="87"/>
      <c r="W38" s="87"/>
      <c r="X38" s="87"/>
      <c r="Y38" s="87"/>
      <c r="Z38" s="88"/>
      <c r="AA38" s="7"/>
    </row>
    <row r="39" spans="1:29" s="2" customFormat="1" x14ac:dyDescent="0.3">
      <c r="A39" s="79"/>
      <c r="B39" s="80"/>
      <c r="C39" s="84"/>
      <c r="D39" s="86"/>
      <c r="E39" s="84"/>
      <c r="F39" s="86"/>
      <c r="G39" s="84"/>
      <c r="H39" s="86"/>
      <c r="I39" s="84"/>
      <c r="J39" s="86"/>
      <c r="K39" s="84"/>
      <c r="L39" s="85"/>
      <c r="M39" s="85"/>
      <c r="N39" s="85"/>
      <c r="O39" s="85"/>
      <c r="P39" s="85"/>
      <c r="Q39" s="85"/>
      <c r="R39" s="86"/>
      <c r="S39" s="79"/>
      <c r="T39" s="80"/>
      <c r="U39" s="80"/>
      <c r="V39" s="80"/>
      <c r="W39" s="80"/>
      <c r="X39" s="80"/>
      <c r="Y39" s="80"/>
      <c r="Z39" s="81"/>
      <c r="AA39" s="7"/>
    </row>
    <row r="40" spans="1:29" ht="18.600000000000001" x14ac:dyDescent="0.3">
      <c r="A40" s="38">
        <f>S34+1</f>
        <v>44864</v>
      </c>
      <c r="B40" s="21"/>
      <c r="C40" s="39">
        <f>A40+1</f>
        <v>44865</v>
      </c>
      <c r="D40" s="22"/>
      <c r="E40" s="30" t="s">
        <v>0</v>
      </c>
      <c r="F40" s="31"/>
      <c r="G40" s="31"/>
      <c r="H40" s="31"/>
      <c r="I40" s="31"/>
      <c r="J40" s="31"/>
      <c r="K40" s="31"/>
      <c r="L40" s="31"/>
      <c r="M40" s="31"/>
      <c r="N40" s="31"/>
      <c r="O40" s="31"/>
      <c r="P40" s="31"/>
      <c r="Q40" s="31"/>
      <c r="R40" s="31"/>
      <c r="S40" s="31"/>
      <c r="T40" s="31"/>
      <c r="U40" s="31"/>
      <c r="V40" s="31"/>
      <c r="W40" s="31"/>
      <c r="X40" s="31"/>
      <c r="Y40" s="31"/>
      <c r="Z40" s="32"/>
      <c r="AA40" s="6"/>
    </row>
    <row r="41" spans="1:29" x14ac:dyDescent="0.3">
      <c r="A41" s="94"/>
      <c r="B41" s="87"/>
      <c r="C41" s="82"/>
      <c r="D41" s="83"/>
      <c r="E41" s="33"/>
      <c r="F41" s="34"/>
      <c r="G41" s="34"/>
      <c r="H41" s="34"/>
      <c r="I41" s="34"/>
      <c r="J41" s="34"/>
      <c r="K41" s="34"/>
      <c r="L41" s="34"/>
      <c r="M41" s="34"/>
      <c r="N41" s="34"/>
      <c r="O41" s="34"/>
      <c r="P41" s="34"/>
      <c r="Q41" s="34"/>
      <c r="R41" s="34"/>
      <c r="S41" s="34"/>
      <c r="T41" s="34"/>
      <c r="U41" s="34"/>
      <c r="V41" s="34"/>
      <c r="W41" s="34"/>
      <c r="X41" s="34"/>
      <c r="Y41" s="34"/>
      <c r="Z41" s="8"/>
      <c r="AA41" s="6"/>
    </row>
    <row r="42" spans="1:29" x14ac:dyDescent="0.3">
      <c r="A42" s="94"/>
      <c r="B42" s="87"/>
      <c r="C42" s="82"/>
      <c r="D42" s="83"/>
      <c r="E42" s="33"/>
      <c r="F42" s="34"/>
      <c r="G42" s="34"/>
      <c r="H42" s="34"/>
      <c r="I42" s="34"/>
      <c r="J42" s="34"/>
      <c r="K42" s="34"/>
      <c r="L42" s="34"/>
      <c r="M42" s="34"/>
      <c r="N42" s="34"/>
      <c r="O42" s="34"/>
      <c r="P42" s="34"/>
      <c r="Q42" s="34"/>
      <c r="R42" s="34"/>
      <c r="S42" s="34"/>
      <c r="T42" s="34"/>
      <c r="U42" s="34"/>
      <c r="V42" s="34"/>
      <c r="W42" s="34"/>
      <c r="X42" s="34"/>
      <c r="Y42" s="34"/>
      <c r="Z42" s="35"/>
      <c r="AA42" s="6"/>
    </row>
    <row r="43" spans="1:29" x14ac:dyDescent="0.3">
      <c r="A43" s="94"/>
      <c r="B43" s="87"/>
      <c r="C43" s="82"/>
      <c r="D43" s="83"/>
      <c r="E43" s="33"/>
      <c r="F43" s="34"/>
      <c r="G43" s="34"/>
      <c r="H43" s="34"/>
      <c r="I43" s="34"/>
      <c r="J43" s="34"/>
      <c r="K43" s="34"/>
      <c r="L43" s="34"/>
      <c r="M43" s="34"/>
      <c r="N43" s="34"/>
      <c r="O43" s="34"/>
      <c r="P43" s="34"/>
      <c r="Q43" s="34"/>
      <c r="R43" s="34"/>
      <c r="S43" s="34"/>
      <c r="T43" s="34"/>
      <c r="U43" s="34"/>
      <c r="V43" s="34"/>
      <c r="W43" s="34"/>
      <c r="X43" s="34"/>
      <c r="Y43" s="34"/>
      <c r="Z43" s="35"/>
      <c r="AA43" s="6"/>
    </row>
    <row r="44" spans="1:29" x14ac:dyDescent="0.3">
      <c r="A44" s="94"/>
      <c r="B44" s="87"/>
      <c r="C44" s="82"/>
      <c r="D44" s="83"/>
      <c r="E44" s="33"/>
      <c r="F44" s="34"/>
      <c r="G44" s="34"/>
      <c r="H44" s="34"/>
      <c r="I44" s="34"/>
      <c r="J44" s="34"/>
      <c r="K44" s="149" t="s">
        <v>1</v>
      </c>
      <c r="L44" s="149"/>
      <c r="M44" s="149"/>
      <c r="N44" s="149"/>
      <c r="O44" s="149"/>
      <c r="P44" s="149"/>
      <c r="Q44" s="149"/>
      <c r="R44" s="149"/>
      <c r="S44" s="149"/>
      <c r="T44" s="149"/>
      <c r="U44" s="149"/>
      <c r="V44" s="149"/>
      <c r="W44" s="149"/>
      <c r="X44" s="149"/>
      <c r="Y44" s="149"/>
      <c r="Z44" s="150"/>
      <c r="AA44" s="6"/>
    </row>
    <row r="45" spans="1:29" s="1" customFormat="1" x14ac:dyDescent="0.3">
      <c r="A45" s="79"/>
      <c r="B45" s="80"/>
      <c r="C45" s="84"/>
      <c r="D45" s="86"/>
      <c r="E45" s="36"/>
      <c r="F45" s="37"/>
      <c r="G45" s="37"/>
      <c r="H45" s="37"/>
      <c r="I45" s="37"/>
      <c r="J45" s="37"/>
      <c r="K45" s="147" t="s">
        <v>2</v>
      </c>
      <c r="L45" s="147"/>
      <c r="M45" s="147"/>
      <c r="N45" s="147"/>
      <c r="O45" s="147"/>
      <c r="P45" s="147"/>
      <c r="Q45" s="147"/>
      <c r="R45" s="147"/>
      <c r="S45" s="147"/>
      <c r="T45" s="147"/>
      <c r="U45" s="147"/>
      <c r="V45" s="147"/>
      <c r="W45" s="147"/>
      <c r="X45" s="147"/>
      <c r="Y45" s="147"/>
      <c r="Z45" s="148"/>
      <c r="AA45" s="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45"/>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paperSize="9" scale="87"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C45"/>
  <sheetViews>
    <sheetView showGridLines="0" workbookViewId="0">
      <selection sqref="A1:H7"/>
    </sheetView>
  </sheetViews>
  <sheetFormatPr defaultRowHeight="14.4" x14ac:dyDescent="0.3"/>
  <cols>
    <col min="1" max="1" width="4.7265625" customWidth="1"/>
    <col min="2" max="2" width="13.6328125" customWidth="1"/>
    <col min="3" max="3" width="4.7265625" customWidth="1"/>
    <col min="4" max="4" width="13.6328125" customWidth="1"/>
    <col min="5" max="5" width="4.7265625" customWidth="1"/>
    <col min="6" max="6" width="13.6328125" customWidth="1"/>
    <col min="7" max="7" width="4.7265625" customWidth="1"/>
    <col min="8" max="8" width="13.6328125" customWidth="1"/>
    <col min="9" max="9" width="4.7265625" customWidth="1"/>
    <col min="10" max="10" width="13.6328125" customWidth="1"/>
    <col min="11" max="17" width="2.36328125" customWidth="1"/>
    <col min="18" max="18" width="1.453125" customWidth="1"/>
    <col min="19" max="25" width="2.36328125" customWidth="1"/>
    <col min="26" max="26" width="1.453125" customWidth="1"/>
  </cols>
  <sheetData>
    <row r="1" spans="1:27" s="3" customFormat="1" ht="15" customHeight="1" x14ac:dyDescent="0.25">
      <c r="A1" s="151">
        <f>DATE('1'!AD18,'1'!AD20+11,1)</f>
        <v>44866</v>
      </c>
      <c r="B1" s="151"/>
      <c r="C1" s="151"/>
      <c r="D1" s="151"/>
      <c r="E1" s="151"/>
      <c r="F1" s="151"/>
      <c r="G1" s="151"/>
      <c r="H1" s="151"/>
      <c r="I1" s="9"/>
      <c r="J1" s="9"/>
      <c r="K1" s="141">
        <f>DATE(YEAR(A1),MONTH(A1)-1,1)</f>
        <v>44835</v>
      </c>
      <c r="L1" s="141"/>
      <c r="M1" s="141"/>
      <c r="N1" s="141"/>
      <c r="O1" s="141"/>
      <c r="P1" s="141"/>
      <c r="Q1" s="141"/>
      <c r="R1" s="10"/>
      <c r="S1" s="141">
        <f>DATE(YEAR(A1),MONTH(A1)+1,1)</f>
        <v>44896</v>
      </c>
      <c r="T1" s="141"/>
      <c r="U1" s="141"/>
      <c r="V1" s="141"/>
      <c r="W1" s="141"/>
      <c r="X1" s="141"/>
      <c r="Y1" s="141"/>
      <c r="Z1" s="10"/>
      <c r="AA1" s="10"/>
    </row>
    <row r="2" spans="1:27" s="3" customFormat="1" ht="11.25" customHeight="1" x14ac:dyDescent="0.25">
      <c r="A2" s="151"/>
      <c r="B2" s="151"/>
      <c r="C2" s="151"/>
      <c r="D2" s="151"/>
      <c r="E2" s="151"/>
      <c r="F2" s="151"/>
      <c r="G2" s="151"/>
      <c r="H2" s="151"/>
      <c r="I2" s="9"/>
      <c r="J2" s="9"/>
      <c r="K2" s="12" t="str">
        <f>INDEX({"日";"月";"火";"水";"木";"金";"土"},1+MOD(開始_日+1-2,7))</f>
        <v>日</v>
      </c>
      <c r="L2" s="12" t="str">
        <f>INDEX({"日";"月";"火";"水";"木";"金";"土"},1+MOD(開始_日+2-2,7))</f>
        <v>月</v>
      </c>
      <c r="M2" s="12" t="str">
        <f>INDEX({"日";"月";"火";"水";"木";"金";"土"},1+MOD(開始_日+3-2,7))</f>
        <v>火</v>
      </c>
      <c r="N2" s="12" t="str">
        <f>INDEX({"日";"月";"火";"水";"木";"金";"土"},1+MOD(開始_日+4-2,7))</f>
        <v>水</v>
      </c>
      <c r="O2" s="12" t="str">
        <f>INDEX({"日";"月";"火";"水";"木";"金";"土"},1+MOD(開始_日+5-2,7))</f>
        <v>木</v>
      </c>
      <c r="P2" s="12" t="str">
        <f>INDEX({"日";"月";"火";"水";"木";"金";"土"},1+MOD(開始_日+6-2,7))</f>
        <v>金</v>
      </c>
      <c r="Q2" s="12" t="str">
        <f>INDEX({"日";"月";"火";"水";"木";"金";"土"},1+MOD(開始_日+7-2,7))</f>
        <v>土</v>
      </c>
      <c r="R2" s="10"/>
      <c r="S2" s="12" t="str">
        <f>INDEX({"日";"月";"火";"水";"木";"金";"土"},1+MOD(開始_日+1-2,7))</f>
        <v>日</v>
      </c>
      <c r="T2" s="12" t="str">
        <f>INDEX({"日";"月";"火";"水";"木";"金";"土"},1+MOD(開始_日+2-2,7))</f>
        <v>月</v>
      </c>
      <c r="U2" s="12" t="str">
        <f>INDEX({"日";"月";"火";"水";"木";"金";"土"},1+MOD(開始_日+3-2,7))</f>
        <v>火</v>
      </c>
      <c r="V2" s="12" t="str">
        <f>INDEX({"日";"月";"火";"水";"木";"金";"土"},1+MOD(開始_日+4-2,7))</f>
        <v>水</v>
      </c>
      <c r="W2" s="12" t="str">
        <f>INDEX({"日";"月";"火";"水";"木";"金";"土"},1+MOD(開始_日+5-2,7))</f>
        <v>木</v>
      </c>
      <c r="X2" s="12" t="str">
        <f>INDEX({"日";"月";"火";"水";"木";"金";"土"},1+MOD(開始_日+6-2,7))</f>
        <v>金</v>
      </c>
      <c r="Y2" s="12" t="str">
        <f>INDEX({"日";"月";"火";"水";"木";"金";"土"},1+MOD(開始_日+7-2,7))</f>
        <v>土</v>
      </c>
      <c r="Z2" s="10"/>
      <c r="AA2" s="10"/>
    </row>
    <row r="3" spans="1:27" s="4" customFormat="1" ht="9" customHeight="1" x14ac:dyDescent="0.25">
      <c r="A3" s="151"/>
      <c r="B3" s="151"/>
      <c r="C3" s="151"/>
      <c r="D3" s="151"/>
      <c r="E3" s="151"/>
      <c r="F3" s="151"/>
      <c r="G3" s="151"/>
      <c r="H3" s="151"/>
      <c r="I3" s="9"/>
      <c r="J3" s="9"/>
      <c r="K3" s="40" t="str">
        <f t="shared" ref="K3:Q8" si="0">IF(MONTH($K$1)&lt;&gt;MONTH($K$1-(WEEKDAY($K$1,1)-(開始_日-1))-IF((WEEKDAY($K$1,1)-(開始_日-1))&lt;=0,7,0)+(ROW(K3)-ROW($K$3))*7+(COLUMN(K3)-COLUMN($K$3)+1)),"",$K$1-(WEEKDAY($K$1,1)-(開始_日-1))-IF((WEEKDAY($K$1,1)-(開始_日-1))&lt;=0,7,0)+(ROW(K3)-ROW($K$3))*7+(COLUMN(K3)-COLUMN($K$3)+1))</f>
        <v/>
      </c>
      <c r="L3" s="40" t="str">
        <f t="shared" si="0"/>
        <v/>
      </c>
      <c r="M3" s="40" t="str">
        <f t="shared" si="0"/>
        <v/>
      </c>
      <c r="N3" s="40" t="str">
        <f t="shared" si="0"/>
        <v/>
      </c>
      <c r="O3" s="40" t="str">
        <f t="shared" si="0"/>
        <v/>
      </c>
      <c r="P3" s="40" t="str">
        <f t="shared" si="0"/>
        <v/>
      </c>
      <c r="Q3" s="40">
        <f t="shared" si="0"/>
        <v>44835</v>
      </c>
      <c r="R3" s="10"/>
      <c r="S3" s="40" t="str">
        <f t="shared" ref="S3:Y8" si="1">IF(MONTH($S$1)&lt;&gt;MONTH($S$1-(WEEKDAY($S$1,1)-(開始_日-1))-IF((WEEKDAY($S$1,1)-(開始_日-1))&lt;=0,7,0)+(ROW(S3)-ROW($S$3))*7+(COLUMN(S3)-COLUMN($S$3)+1)),"",$S$1-(WEEKDAY($S$1,1)-(開始_日-1))-IF((WEEKDAY($S$1,1)-(開始_日-1))&lt;=0,7,0)+(ROW(S3)-ROW($S$3))*7+(COLUMN(S3)-COLUMN($S$3)+1))</f>
        <v/>
      </c>
      <c r="T3" s="40" t="str">
        <f t="shared" si="1"/>
        <v/>
      </c>
      <c r="U3" s="40" t="str">
        <f t="shared" si="1"/>
        <v/>
      </c>
      <c r="V3" s="40" t="str">
        <f t="shared" si="1"/>
        <v/>
      </c>
      <c r="W3" s="40">
        <f t="shared" si="1"/>
        <v>44896</v>
      </c>
      <c r="X3" s="40">
        <f t="shared" si="1"/>
        <v>44897</v>
      </c>
      <c r="Y3" s="40">
        <f t="shared" si="1"/>
        <v>44898</v>
      </c>
      <c r="Z3" s="13"/>
      <c r="AA3" s="13"/>
    </row>
    <row r="4" spans="1:27" s="4" customFormat="1" ht="9" customHeight="1" x14ac:dyDescent="0.25">
      <c r="A4" s="151"/>
      <c r="B4" s="151"/>
      <c r="C4" s="151"/>
      <c r="D4" s="151"/>
      <c r="E4" s="151"/>
      <c r="F4" s="151"/>
      <c r="G4" s="151"/>
      <c r="H4" s="151"/>
      <c r="I4" s="9"/>
      <c r="J4" s="9"/>
      <c r="K4" s="40">
        <f t="shared" si="0"/>
        <v>44836</v>
      </c>
      <c r="L4" s="40">
        <f t="shared" si="0"/>
        <v>44837</v>
      </c>
      <c r="M4" s="40">
        <f t="shared" si="0"/>
        <v>44838</v>
      </c>
      <c r="N4" s="40">
        <f t="shared" si="0"/>
        <v>44839</v>
      </c>
      <c r="O4" s="40">
        <f t="shared" si="0"/>
        <v>44840</v>
      </c>
      <c r="P4" s="40">
        <f t="shared" si="0"/>
        <v>44841</v>
      </c>
      <c r="Q4" s="40">
        <f t="shared" si="0"/>
        <v>44842</v>
      </c>
      <c r="R4" s="10"/>
      <c r="S4" s="40">
        <f t="shared" si="1"/>
        <v>44899</v>
      </c>
      <c r="T4" s="40">
        <f t="shared" si="1"/>
        <v>44900</v>
      </c>
      <c r="U4" s="40">
        <f t="shared" si="1"/>
        <v>44901</v>
      </c>
      <c r="V4" s="40">
        <f t="shared" si="1"/>
        <v>44902</v>
      </c>
      <c r="W4" s="40">
        <f t="shared" si="1"/>
        <v>44903</v>
      </c>
      <c r="X4" s="40">
        <f t="shared" si="1"/>
        <v>44904</v>
      </c>
      <c r="Y4" s="40">
        <f t="shared" si="1"/>
        <v>44905</v>
      </c>
      <c r="Z4" s="13"/>
      <c r="AA4" s="13"/>
    </row>
    <row r="5" spans="1:27" s="4" customFormat="1" ht="9" customHeight="1" x14ac:dyDescent="0.25">
      <c r="A5" s="151"/>
      <c r="B5" s="151"/>
      <c r="C5" s="151"/>
      <c r="D5" s="151"/>
      <c r="E5" s="151"/>
      <c r="F5" s="151"/>
      <c r="G5" s="151"/>
      <c r="H5" s="151"/>
      <c r="I5" s="9"/>
      <c r="J5" s="9"/>
      <c r="K5" s="40">
        <f t="shared" si="0"/>
        <v>44843</v>
      </c>
      <c r="L5" s="40">
        <f t="shared" si="0"/>
        <v>44844</v>
      </c>
      <c r="M5" s="40">
        <f t="shared" si="0"/>
        <v>44845</v>
      </c>
      <c r="N5" s="40">
        <f t="shared" si="0"/>
        <v>44846</v>
      </c>
      <c r="O5" s="40">
        <f t="shared" si="0"/>
        <v>44847</v>
      </c>
      <c r="P5" s="40">
        <f t="shared" si="0"/>
        <v>44848</v>
      </c>
      <c r="Q5" s="40">
        <f t="shared" si="0"/>
        <v>44849</v>
      </c>
      <c r="R5" s="10"/>
      <c r="S5" s="40">
        <f t="shared" si="1"/>
        <v>44906</v>
      </c>
      <c r="T5" s="40">
        <f t="shared" si="1"/>
        <v>44907</v>
      </c>
      <c r="U5" s="40">
        <f t="shared" si="1"/>
        <v>44908</v>
      </c>
      <c r="V5" s="40">
        <f t="shared" si="1"/>
        <v>44909</v>
      </c>
      <c r="W5" s="40">
        <f t="shared" si="1"/>
        <v>44910</v>
      </c>
      <c r="X5" s="40">
        <f t="shared" si="1"/>
        <v>44911</v>
      </c>
      <c r="Y5" s="40">
        <f t="shared" si="1"/>
        <v>44912</v>
      </c>
      <c r="Z5" s="13"/>
      <c r="AA5" s="13"/>
    </row>
    <row r="6" spans="1:27" s="4" customFormat="1" ht="9" customHeight="1" x14ac:dyDescent="0.25">
      <c r="A6" s="151"/>
      <c r="B6" s="151"/>
      <c r="C6" s="151"/>
      <c r="D6" s="151"/>
      <c r="E6" s="151"/>
      <c r="F6" s="151"/>
      <c r="G6" s="151"/>
      <c r="H6" s="151"/>
      <c r="I6" s="9"/>
      <c r="J6" s="9"/>
      <c r="K6" s="40">
        <f t="shared" si="0"/>
        <v>44850</v>
      </c>
      <c r="L6" s="40">
        <f t="shared" si="0"/>
        <v>44851</v>
      </c>
      <c r="M6" s="40">
        <f t="shared" si="0"/>
        <v>44852</v>
      </c>
      <c r="N6" s="40">
        <f t="shared" si="0"/>
        <v>44853</v>
      </c>
      <c r="O6" s="40">
        <f t="shared" si="0"/>
        <v>44854</v>
      </c>
      <c r="P6" s="40">
        <f t="shared" si="0"/>
        <v>44855</v>
      </c>
      <c r="Q6" s="40">
        <f t="shared" si="0"/>
        <v>44856</v>
      </c>
      <c r="R6" s="10"/>
      <c r="S6" s="40">
        <f t="shared" si="1"/>
        <v>44913</v>
      </c>
      <c r="T6" s="40">
        <f t="shared" si="1"/>
        <v>44914</v>
      </c>
      <c r="U6" s="40">
        <f t="shared" si="1"/>
        <v>44915</v>
      </c>
      <c r="V6" s="40">
        <f t="shared" si="1"/>
        <v>44916</v>
      </c>
      <c r="W6" s="40">
        <f t="shared" si="1"/>
        <v>44917</v>
      </c>
      <c r="X6" s="40">
        <f t="shared" si="1"/>
        <v>44918</v>
      </c>
      <c r="Y6" s="40">
        <f t="shared" si="1"/>
        <v>44919</v>
      </c>
      <c r="Z6" s="13"/>
      <c r="AA6" s="13"/>
    </row>
    <row r="7" spans="1:27" s="4" customFormat="1" ht="9" customHeight="1" x14ac:dyDescent="0.25">
      <c r="A7" s="151"/>
      <c r="B7" s="151"/>
      <c r="C7" s="151"/>
      <c r="D7" s="151"/>
      <c r="E7" s="151"/>
      <c r="F7" s="151"/>
      <c r="G7" s="151"/>
      <c r="H7" s="151"/>
      <c r="I7" s="9"/>
      <c r="J7" s="9"/>
      <c r="K7" s="40">
        <f t="shared" si="0"/>
        <v>44857</v>
      </c>
      <c r="L7" s="40">
        <f t="shared" si="0"/>
        <v>44858</v>
      </c>
      <c r="M7" s="40">
        <f t="shared" si="0"/>
        <v>44859</v>
      </c>
      <c r="N7" s="40">
        <f t="shared" si="0"/>
        <v>44860</v>
      </c>
      <c r="O7" s="40">
        <f t="shared" si="0"/>
        <v>44861</v>
      </c>
      <c r="P7" s="40">
        <f t="shared" si="0"/>
        <v>44862</v>
      </c>
      <c r="Q7" s="40">
        <f t="shared" si="0"/>
        <v>44863</v>
      </c>
      <c r="R7" s="10"/>
      <c r="S7" s="40">
        <f t="shared" si="1"/>
        <v>44920</v>
      </c>
      <c r="T7" s="40">
        <f t="shared" si="1"/>
        <v>44921</v>
      </c>
      <c r="U7" s="40">
        <f t="shared" si="1"/>
        <v>44922</v>
      </c>
      <c r="V7" s="40">
        <f t="shared" si="1"/>
        <v>44923</v>
      </c>
      <c r="W7" s="40">
        <f t="shared" si="1"/>
        <v>44924</v>
      </c>
      <c r="X7" s="40">
        <f t="shared" si="1"/>
        <v>44925</v>
      </c>
      <c r="Y7" s="40">
        <f t="shared" si="1"/>
        <v>44926</v>
      </c>
      <c r="Z7" s="13"/>
      <c r="AA7" s="13"/>
    </row>
    <row r="8" spans="1:27" s="5" customFormat="1" ht="9" customHeight="1" x14ac:dyDescent="0.25">
      <c r="A8" s="15"/>
      <c r="B8" s="15"/>
      <c r="C8" s="15"/>
      <c r="D8" s="15"/>
      <c r="E8" s="15"/>
      <c r="F8" s="15"/>
      <c r="G8" s="15"/>
      <c r="H8" s="15"/>
      <c r="I8" s="16"/>
      <c r="J8" s="16"/>
      <c r="K8" s="40">
        <f t="shared" si="0"/>
        <v>44864</v>
      </c>
      <c r="L8" s="40">
        <f t="shared" si="0"/>
        <v>44865</v>
      </c>
      <c r="M8" s="40" t="str">
        <f t="shared" si="0"/>
        <v/>
      </c>
      <c r="N8" s="40" t="str">
        <f t="shared" si="0"/>
        <v/>
      </c>
      <c r="O8" s="40" t="str">
        <f t="shared" si="0"/>
        <v/>
      </c>
      <c r="P8" s="40" t="str">
        <f t="shared" si="0"/>
        <v/>
      </c>
      <c r="Q8" s="40" t="str">
        <f t="shared" si="0"/>
        <v/>
      </c>
      <c r="R8" s="17"/>
      <c r="S8" s="40" t="str">
        <f t="shared" si="1"/>
        <v/>
      </c>
      <c r="T8" s="40" t="str">
        <f t="shared" si="1"/>
        <v/>
      </c>
      <c r="U8" s="40" t="str">
        <f t="shared" si="1"/>
        <v/>
      </c>
      <c r="V8" s="40" t="str">
        <f t="shared" si="1"/>
        <v/>
      </c>
      <c r="W8" s="40" t="str">
        <f t="shared" si="1"/>
        <v/>
      </c>
      <c r="X8" s="40" t="str">
        <f t="shared" si="1"/>
        <v/>
      </c>
      <c r="Y8" s="40" t="str">
        <f t="shared" si="1"/>
        <v/>
      </c>
      <c r="Z8" s="18"/>
      <c r="AA8" s="19"/>
    </row>
    <row r="9" spans="1:27" s="1" customFormat="1" ht="21" customHeight="1" x14ac:dyDescent="0.3">
      <c r="A9" s="152">
        <f>A10</f>
        <v>44864</v>
      </c>
      <c r="B9" s="153"/>
      <c r="C9" s="153">
        <f>C10</f>
        <v>44865</v>
      </c>
      <c r="D9" s="153"/>
      <c r="E9" s="153">
        <f>E10</f>
        <v>44866</v>
      </c>
      <c r="F9" s="153"/>
      <c r="G9" s="153">
        <f>G10</f>
        <v>44867</v>
      </c>
      <c r="H9" s="153"/>
      <c r="I9" s="153">
        <f>I10</f>
        <v>44868</v>
      </c>
      <c r="J9" s="153"/>
      <c r="K9" s="153">
        <f>K10</f>
        <v>44869</v>
      </c>
      <c r="L9" s="153"/>
      <c r="M9" s="153"/>
      <c r="N9" s="153"/>
      <c r="O9" s="153"/>
      <c r="P9" s="153"/>
      <c r="Q9" s="153"/>
      <c r="R9" s="153"/>
      <c r="S9" s="153">
        <f>S10</f>
        <v>44870</v>
      </c>
      <c r="T9" s="153"/>
      <c r="U9" s="153"/>
      <c r="V9" s="153"/>
      <c r="W9" s="153"/>
      <c r="X9" s="153"/>
      <c r="Y9" s="153"/>
      <c r="Z9" s="154"/>
    </row>
    <row r="10" spans="1:27" s="1" customFormat="1" ht="18.600000000000001" x14ac:dyDescent="0.3">
      <c r="A10" s="38">
        <f>$A$1-(WEEKDAY($A$1,1)-(開始_日-1))-IF((WEEKDAY($A$1,1)-(開始_日-1))&lt;=0,7,0)+1</f>
        <v>44864</v>
      </c>
      <c r="B10" s="21"/>
      <c r="C10" s="39">
        <f>A10+1</f>
        <v>44865</v>
      </c>
      <c r="D10" s="22"/>
      <c r="E10" s="39">
        <f>C10+1</f>
        <v>44866</v>
      </c>
      <c r="F10" s="22"/>
      <c r="G10" s="39">
        <f>E10+1</f>
        <v>44867</v>
      </c>
      <c r="H10" s="22"/>
      <c r="I10" s="39">
        <f>G10+1</f>
        <v>44868</v>
      </c>
      <c r="J10" s="22"/>
      <c r="K10" s="155">
        <f>I10+1</f>
        <v>44869</v>
      </c>
      <c r="L10" s="156"/>
      <c r="M10" s="157"/>
      <c r="N10" s="157"/>
      <c r="O10" s="157"/>
      <c r="P10" s="157"/>
      <c r="Q10" s="157"/>
      <c r="R10" s="158"/>
      <c r="S10" s="159">
        <f>K10+1</f>
        <v>44870</v>
      </c>
      <c r="T10" s="160"/>
      <c r="U10" s="161"/>
      <c r="V10" s="161"/>
      <c r="W10" s="161"/>
      <c r="X10" s="161"/>
      <c r="Y10" s="161"/>
      <c r="Z10" s="162"/>
      <c r="AA10" s="7"/>
    </row>
    <row r="11" spans="1:27" s="1" customFormat="1" x14ac:dyDescent="0.3">
      <c r="A11" s="94"/>
      <c r="B11" s="87"/>
      <c r="C11" s="82"/>
      <c r="D11" s="83"/>
      <c r="E11" s="82"/>
      <c r="F11" s="83"/>
      <c r="G11" s="82"/>
      <c r="H11" s="83"/>
      <c r="I11" s="82"/>
      <c r="J11" s="83"/>
      <c r="K11" s="82"/>
      <c r="L11" s="105"/>
      <c r="M11" s="105"/>
      <c r="N11" s="105"/>
      <c r="O11" s="105"/>
      <c r="P11" s="105"/>
      <c r="Q11" s="105"/>
      <c r="R11" s="83"/>
      <c r="S11" s="94"/>
      <c r="T11" s="87"/>
      <c r="U11" s="87"/>
      <c r="V11" s="87"/>
      <c r="W11" s="87"/>
      <c r="X11" s="87"/>
      <c r="Y11" s="87"/>
      <c r="Z11" s="88"/>
      <c r="AA11" s="7"/>
    </row>
    <row r="12" spans="1:27" s="1" customFormat="1" x14ac:dyDescent="0.3">
      <c r="A12" s="94"/>
      <c r="B12" s="87"/>
      <c r="C12" s="82"/>
      <c r="D12" s="83"/>
      <c r="E12" s="82"/>
      <c r="F12" s="83"/>
      <c r="G12" s="82"/>
      <c r="H12" s="83"/>
      <c r="I12" s="82"/>
      <c r="J12" s="83"/>
      <c r="K12" s="82"/>
      <c r="L12" s="105"/>
      <c r="M12" s="105"/>
      <c r="N12" s="105"/>
      <c r="O12" s="105"/>
      <c r="P12" s="105"/>
      <c r="Q12" s="105"/>
      <c r="R12" s="83"/>
      <c r="S12" s="94"/>
      <c r="T12" s="87"/>
      <c r="U12" s="87"/>
      <c r="V12" s="87"/>
      <c r="W12" s="87"/>
      <c r="X12" s="87"/>
      <c r="Y12" s="87"/>
      <c r="Z12" s="88"/>
      <c r="AA12" s="7"/>
    </row>
    <row r="13" spans="1:27" s="1" customFormat="1" x14ac:dyDescent="0.3">
      <c r="A13" s="94"/>
      <c r="B13" s="87"/>
      <c r="C13" s="82"/>
      <c r="D13" s="83"/>
      <c r="E13" s="82"/>
      <c r="F13" s="83"/>
      <c r="G13" s="82"/>
      <c r="H13" s="83"/>
      <c r="I13" s="82"/>
      <c r="J13" s="83"/>
      <c r="K13" s="82"/>
      <c r="L13" s="105"/>
      <c r="M13" s="105"/>
      <c r="N13" s="105"/>
      <c r="O13" s="105"/>
      <c r="P13" s="105"/>
      <c r="Q13" s="105"/>
      <c r="R13" s="83"/>
      <c r="S13" s="94"/>
      <c r="T13" s="87"/>
      <c r="U13" s="87"/>
      <c r="V13" s="87"/>
      <c r="W13" s="87"/>
      <c r="X13" s="87"/>
      <c r="Y13" s="87"/>
      <c r="Z13" s="88"/>
      <c r="AA13" s="7"/>
    </row>
    <row r="14" spans="1:27" s="1" customFormat="1" x14ac:dyDescent="0.3">
      <c r="A14" s="94"/>
      <c r="B14" s="87"/>
      <c r="C14" s="82"/>
      <c r="D14" s="83"/>
      <c r="E14" s="82"/>
      <c r="F14" s="83"/>
      <c r="G14" s="82"/>
      <c r="H14" s="83"/>
      <c r="I14" s="82"/>
      <c r="J14" s="83"/>
      <c r="K14" s="82"/>
      <c r="L14" s="105"/>
      <c r="M14" s="105"/>
      <c r="N14" s="105"/>
      <c r="O14" s="105"/>
      <c r="P14" s="105"/>
      <c r="Q14" s="105"/>
      <c r="R14" s="83"/>
      <c r="S14" s="94"/>
      <c r="T14" s="87"/>
      <c r="U14" s="87"/>
      <c r="V14" s="87"/>
      <c r="W14" s="87"/>
      <c r="X14" s="87"/>
      <c r="Y14" s="87"/>
      <c r="Z14" s="88"/>
      <c r="AA14" s="7"/>
    </row>
    <row r="15" spans="1:27" s="2" customFormat="1" ht="13.2" customHeight="1" x14ac:dyDescent="0.3">
      <c r="A15" s="79"/>
      <c r="B15" s="80"/>
      <c r="C15" s="84"/>
      <c r="D15" s="86"/>
      <c r="E15" s="84"/>
      <c r="F15" s="86"/>
      <c r="G15" s="84"/>
      <c r="H15" s="86"/>
      <c r="I15" s="84"/>
      <c r="J15" s="86"/>
      <c r="K15" s="84"/>
      <c r="L15" s="85"/>
      <c r="M15" s="85"/>
      <c r="N15" s="85"/>
      <c r="O15" s="85"/>
      <c r="P15" s="85"/>
      <c r="Q15" s="85"/>
      <c r="R15" s="86"/>
      <c r="S15" s="79"/>
      <c r="T15" s="80"/>
      <c r="U15" s="80"/>
      <c r="V15" s="80"/>
      <c r="W15" s="80"/>
      <c r="X15" s="80"/>
      <c r="Y15" s="80"/>
      <c r="Z15" s="81"/>
      <c r="AA15" s="7"/>
    </row>
    <row r="16" spans="1:27" s="1" customFormat="1" ht="18.600000000000001" x14ac:dyDescent="0.3">
      <c r="A16" s="38">
        <f>S10+1</f>
        <v>44871</v>
      </c>
      <c r="B16" s="21"/>
      <c r="C16" s="39">
        <f>A16+1</f>
        <v>44872</v>
      </c>
      <c r="D16" s="22"/>
      <c r="E16" s="39">
        <f>C16+1</f>
        <v>44873</v>
      </c>
      <c r="F16" s="22"/>
      <c r="G16" s="39">
        <f>E16+1</f>
        <v>44874</v>
      </c>
      <c r="H16" s="22"/>
      <c r="I16" s="39">
        <f>G16+1</f>
        <v>44875</v>
      </c>
      <c r="J16" s="22"/>
      <c r="K16" s="155">
        <f>I16+1</f>
        <v>44876</v>
      </c>
      <c r="L16" s="156"/>
      <c r="M16" s="157"/>
      <c r="N16" s="157"/>
      <c r="O16" s="157"/>
      <c r="P16" s="157"/>
      <c r="Q16" s="157"/>
      <c r="R16" s="158"/>
      <c r="S16" s="159">
        <f>K16+1</f>
        <v>44877</v>
      </c>
      <c r="T16" s="160"/>
      <c r="U16" s="161"/>
      <c r="V16" s="161"/>
      <c r="W16" s="161"/>
      <c r="X16" s="161"/>
      <c r="Y16" s="161"/>
      <c r="Z16" s="162"/>
      <c r="AA16" s="7"/>
    </row>
    <row r="17" spans="1:27" s="1" customFormat="1" x14ac:dyDescent="0.3">
      <c r="A17" s="94"/>
      <c r="B17" s="87"/>
      <c r="C17" s="82"/>
      <c r="D17" s="83"/>
      <c r="E17" s="82"/>
      <c r="F17" s="83"/>
      <c r="G17" s="82"/>
      <c r="H17" s="83"/>
      <c r="I17" s="82"/>
      <c r="J17" s="83"/>
      <c r="K17" s="82"/>
      <c r="L17" s="105"/>
      <c r="M17" s="105"/>
      <c r="N17" s="105"/>
      <c r="O17" s="105"/>
      <c r="P17" s="105"/>
      <c r="Q17" s="105"/>
      <c r="R17" s="83"/>
      <c r="S17" s="94"/>
      <c r="T17" s="87"/>
      <c r="U17" s="87"/>
      <c r="V17" s="87"/>
      <c r="W17" s="87"/>
      <c r="X17" s="87"/>
      <c r="Y17" s="87"/>
      <c r="Z17" s="88"/>
      <c r="AA17" s="7"/>
    </row>
    <row r="18" spans="1:27" s="1" customFormat="1" x14ac:dyDescent="0.3">
      <c r="A18" s="94"/>
      <c r="B18" s="87"/>
      <c r="C18" s="82"/>
      <c r="D18" s="83"/>
      <c r="E18" s="82"/>
      <c r="F18" s="83"/>
      <c r="G18" s="82"/>
      <c r="H18" s="83"/>
      <c r="I18" s="82"/>
      <c r="J18" s="83"/>
      <c r="K18" s="82"/>
      <c r="L18" s="105"/>
      <c r="M18" s="105"/>
      <c r="N18" s="105"/>
      <c r="O18" s="105"/>
      <c r="P18" s="105"/>
      <c r="Q18" s="105"/>
      <c r="R18" s="83"/>
      <c r="S18" s="94"/>
      <c r="T18" s="87"/>
      <c r="U18" s="87"/>
      <c r="V18" s="87"/>
      <c r="W18" s="87"/>
      <c r="X18" s="87"/>
      <c r="Y18" s="87"/>
      <c r="Z18" s="88"/>
      <c r="AA18" s="7"/>
    </row>
    <row r="19" spans="1:27" s="1" customFormat="1" x14ac:dyDescent="0.3">
      <c r="A19" s="94"/>
      <c r="B19" s="87"/>
      <c r="C19" s="82"/>
      <c r="D19" s="83"/>
      <c r="E19" s="82"/>
      <c r="F19" s="83"/>
      <c r="G19" s="82"/>
      <c r="H19" s="83"/>
      <c r="I19" s="82"/>
      <c r="J19" s="83"/>
      <c r="K19" s="82"/>
      <c r="L19" s="105"/>
      <c r="M19" s="105"/>
      <c r="N19" s="105"/>
      <c r="O19" s="105"/>
      <c r="P19" s="105"/>
      <c r="Q19" s="105"/>
      <c r="R19" s="83"/>
      <c r="S19" s="94"/>
      <c r="T19" s="87"/>
      <c r="U19" s="87"/>
      <c r="V19" s="87"/>
      <c r="W19" s="87"/>
      <c r="X19" s="87"/>
      <c r="Y19" s="87"/>
      <c r="Z19" s="88"/>
      <c r="AA19" s="7"/>
    </row>
    <row r="20" spans="1:27" s="1" customFormat="1" x14ac:dyDescent="0.3">
      <c r="A20" s="94"/>
      <c r="B20" s="87"/>
      <c r="C20" s="82"/>
      <c r="D20" s="83"/>
      <c r="E20" s="82"/>
      <c r="F20" s="83"/>
      <c r="G20" s="82"/>
      <c r="H20" s="83"/>
      <c r="I20" s="82"/>
      <c r="J20" s="83"/>
      <c r="K20" s="82"/>
      <c r="L20" s="105"/>
      <c r="M20" s="105"/>
      <c r="N20" s="105"/>
      <c r="O20" s="105"/>
      <c r="P20" s="105"/>
      <c r="Q20" s="105"/>
      <c r="R20" s="83"/>
      <c r="S20" s="94"/>
      <c r="T20" s="87"/>
      <c r="U20" s="87"/>
      <c r="V20" s="87"/>
      <c r="W20" s="87"/>
      <c r="X20" s="87"/>
      <c r="Y20" s="87"/>
      <c r="Z20" s="88"/>
      <c r="AA20" s="7"/>
    </row>
    <row r="21" spans="1:27" s="2" customFormat="1" ht="13.2" customHeight="1" x14ac:dyDescent="0.3">
      <c r="A21" s="79"/>
      <c r="B21" s="80"/>
      <c r="C21" s="84"/>
      <c r="D21" s="86"/>
      <c r="E21" s="84"/>
      <c r="F21" s="86"/>
      <c r="G21" s="84"/>
      <c r="H21" s="86"/>
      <c r="I21" s="84"/>
      <c r="J21" s="86"/>
      <c r="K21" s="84"/>
      <c r="L21" s="85"/>
      <c r="M21" s="85"/>
      <c r="N21" s="85"/>
      <c r="O21" s="85"/>
      <c r="P21" s="85"/>
      <c r="Q21" s="85"/>
      <c r="R21" s="86"/>
      <c r="S21" s="79"/>
      <c r="T21" s="80"/>
      <c r="U21" s="80"/>
      <c r="V21" s="80"/>
      <c r="W21" s="80"/>
      <c r="X21" s="80"/>
      <c r="Y21" s="80"/>
      <c r="Z21" s="81"/>
      <c r="AA21" s="7"/>
    </row>
    <row r="22" spans="1:27" s="1" customFormat="1" ht="18.600000000000001" x14ac:dyDescent="0.3">
      <c r="A22" s="38">
        <f>S16+1</f>
        <v>44878</v>
      </c>
      <c r="B22" s="21"/>
      <c r="C22" s="39">
        <f>A22+1</f>
        <v>44879</v>
      </c>
      <c r="D22" s="22"/>
      <c r="E22" s="39">
        <f>C22+1</f>
        <v>44880</v>
      </c>
      <c r="F22" s="22"/>
      <c r="G22" s="39">
        <f>E22+1</f>
        <v>44881</v>
      </c>
      <c r="H22" s="22"/>
      <c r="I22" s="39">
        <f>G22+1</f>
        <v>44882</v>
      </c>
      <c r="J22" s="22"/>
      <c r="K22" s="155">
        <f>I22+1</f>
        <v>44883</v>
      </c>
      <c r="L22" s="156"/>
      <c r="M22" s="157"/>
      <c r="N22" s="157"/>
      <c r="O22" s="157"/>
      <c r="P22" s="157"/>
      <c r="Q22" s="157"/>
      <c r="R22" s="158"/>
      <c r="S22" s="159">
        <f>K22+1</f>
        <v>44884</v>
      </c>
      <c r="T22" s="160"/>
      <c r="U22" s="161"/>
      <c r="V22" s="161"/>
      <c r="W22" s="161"/>
      <c r="X22" s="161"/>
      <c r="Y22" s="161"/>
      <c r="Z22" s="162"/>
      <c r="AA22" s="7"/>
    </row>
    <row r="23" spans="1:27" s="1" customFormat="1" x14ac:dyDescent="0.3">
      <c r="A23" s="94"/>
      <c r="B23" s="87"/>
      <c r="C23" s="82"/>
      <c r="D23" s="83"/>
      <c r="E23" s="82"/>
      <c r="F23" s="83"/>
      <c r="G23" s="82"/>
      <c r="H23" s="83"/>
      <c r="I23" s="82"/>
      <c r="J23" s="83"/>
      <c r="K23" s="82"/>
      <c r="L23" s="105"/>
      <c r="M23" s="105"/>
      <c r="N23" s="105"/>
      <c r="O23" s="105"/>
      <c r="P23" s="105"/>
      <c r="Q23" s="105"/>
      <c r="R23" s="83"/>
      <c r="S23" s="94"/>
      <c r="T23" s="87"/>
      <c r="U23" s="87"/>
      <c r="V23" s="87"/>
      <c r="W23" s="87"/>
      <c r="X23" s="87"/>
      <c r="Y23" s="87"/>
      <c r="Z23" s="88"/>
      <c r="AA23" s="7"/>
    </row>
    <row r="24" spans="1:27" s="1" customFormat="1" x14ac:dyDescent="0.3">
      <c r="A24" s="94"/>
      <c r="B24" s="87"/>
      <c r="C24" s="82"/>
      <c r="D24" s="83"/>
      <c r="E24" s="82"/>
      <c r="F24" s="83"/>
      <c r="G24" s="82"/>
      <c r="H24" s="83"/>
      <c r="I24" s="82"/>
      <c r="J24" s="83"/>
      <c r="K24" s="82"/>
      <c r="L24" s="105"/>
      <c r="M24" s="105"/>
      <c r="N24" s="105"/>
      <c r="O24" s="105"/>
      <c r="P24" s="105"/>
      <c r="Q24" s="105"/>
      <c r="R24" s="83"/>
      <c r="S24" s="94"/>
      <c r="T24" s="87"/>
      <c r="U24" s="87"/>
      <c r="V24" s="87"/>
      <c r="W24" s="87"/>
      <c r="X24" s="87"/>
      <c r="Y24" s="87"/>
      <c r="Z24" s="88"/>
      <c r="AA24" s="7"/>
    </row>
    <row r="25" spans="1:27" s="1" customFormat="1" x14ac:dyDescent="0.3">
      <c r="A25" s="94"/>
      <c r="B25" s="87"/>
      <c r="C25" s="82"/>
      <c r="D25" s="83"/>
      <c r="E25" s="82"/>
      <c r="F25" s="83"/>
      <c r="G25" s="82"/>
      <c r="H25" s="83"/>
      <c r="I25" s="82"/>
      <c r="J25" s="83"/>
      <c r="K25" s="82"/>
      <c r="L25" s="105"/>
      <c r="M25" s="105"/>
      <c r="N25" s="105"/>
      <c r="O25" s="105"/>
      <c r="P25" s="105"/>
      <c r="Q25" s="105"/>
      <c r="R25" s="83"/>
      <c r="S25" s="94"/>
      <c r="T25" s="87"/>
      <c r="U25" s="87"/>
      <c r="V25" s="87"/>
      <c r="W25" s="87"/>
      <c r="X25" s="87"/>
      <c r="Y25" s="87"/>
      <c r="Z25" s="88"/>
      <c r="AA25" s="7"/>
    </row>
    <row r="26" spans="1:27" s="1" customFormat="1" x14ac:dyDescent="0.3">
      <c r="A26" s="94"/>
      <c r="B26" s="87"/>
      <c r="C26" s="82"/>
      <c r="D26" s="83"/>
      <c r="E26" s="82"/>
      <c r="F26" s="83"/>
      <c r="G26" s="82"/>
      <c r="H26" s="83"/>
      <c r="I26" s="82"/>
      <c r="J26" s="83"/>
      <c r="K26" s="82"/>
      <c r="L26" s="105"/>
      <c r="M26" s="105"/>
      <c r="N26" s="105"/>
      <c r="O26" s="105"/>
      <c r="P26" s="105"/>
      <c r="Q26" s="105"/>
      <c r="R26" s="83"/>
      <c r="S26" s="94"/>
      <c r="T26" s="87"/>
      <c r="U26" s="87"/>
      <c r="V26" s="87"/>
      <c r="W26" s="87"/>
      <c r="X26" s="87"/>
      <c r="Y26" s="87"/>
      <c r="Z26" s="88"/>
      <c r="AA26" s="7"/>
    </row>
    <row r="27" spans="1:27" s="2" customFormat="1" x14ac:dyDescent="0.3">
      <c r="A27" s="79"/>
      <c r="B27" s="80"/>
      <c r="C27" s="84"/>
      <c r="D27" s="86"/>
      <c r="E27" s="84"/>
      <c r="F27" s="86"/>
      <c r="G27" s="84"/>
      <c r="H27" s="86"/>
      <c r="I27" s="84"/>
      <c r="J27" s="86"/>
      <c r="K27" s="84"/>
      <c r="L27" s="85"/>
      <c r="M27" s="85"/>
      <c r="N27" s="85"/>
      <c r="O27" s="85"/>
      <c r="P27" s="85"/>
      <c r="Q27" s="85"/>
      <c r="R27" s="86"/>
      <c r="S27" s="79"/>
      <c r="T27" s="80"/>
      <c r="U27" s="80"/>
      <c r="V27" s="80"/>
      <c r="W27" s="80"/>
      <c r="X27" s="80"/>
      <c r="Y27" s="80"/>
      <c r="Z27" s="81"/>
      <c r="AA27" s="7"/>
    </row>
    <row r="28" spans="1:27" s="1" customFormat="1" ht="18.600000000000001" x14ac:dyDescent="0.3">
      <c r="A28" s="38">
        <f>S22+1</f>
        <v>44885</v>
      </c>
      <c r="B28" s="21"/>
      <c r="C28" s="39">
        <f>A28+1</f>
        <v>44886</v>
      </c>
      <c r="D28" s="22"/>
      <c r="E28" s="39">
        <f>C28+1</f>
        <v>44887</v>
      </c>
      <c r="F28" s="22"/>
      <c r="G28" s="39">
        <f>E28+1</f>
        <v>44888</v>
      </c>
      <c r="H28" s="22"/>
      <c r="I28" s="39">
        <f>G28+1</f>
        <v>44889</v>
      </c>
      <c r="J28" s="22"/>
      <c r="K28" s="155">
        <f>I28+1</f>
        <v>44890</v>
      </c>
      <c r="L28" s="156"/>
      <c r="M28" s="157"/>
      <c r="N28" s="157"/>
      <c r="O28" s="157"/>
      <c r="P28" s="157"/>
      <c r="Q28" s="157"/>
      <c r="R28" s="158"/>
      <c r="S28" s="159">
        <f>K28+1</f>
        <v>44891</v>
      </c>
      <c r="T28" s="160"/>
      <c r="U28" s="161"/>
      <c r="V28" s="161"/>
      <c r="W28" s="161"/>
      <c r="X28" s="161"/>
      <c r="Y28" s="161"/>
      <c r="Z28" s="162"/>
      <c r="AA28" s="7"/>
    </row>
    <row r="29" spans="1:27" s="1" customFormat="1" x14ac:dyDescent="0.3">
      <c r="A29" s="94"/>
      <c r="B29" s="87"/>
      <c r="C29" s="82"/>
      <c r="D29" s="83"/>
      <c r="E29" s="82"/>
      <c r="F29" s="83"/>
      <c r="G29" s="82"/>
      <c r="H29" s="83"/>
      <c r="I29" s="82"/>
      <c r="J29" s="83"/>
      <c r="K29" s="82"/>
      <c r="L29" s="105"/>
      <c r="M29" s="105"/>
      <c r="N29" s="105"/>
      <c r="O29" s="105"/>
      <c r="P29" s="105"/>
      <c r="Q29" s="105"/>
      <c r="R29" s="83"/>
      <c r="S29" s="94"/>
      <c r="T29" s="87"/>
      <c r="U29" s="87"/>
      <c r="V29" s="87"/>
      <c r="W29" s="87"/>
      <c r="X29" s="87"/>
      <c r="Y29" s="87"/>
      <c r="Z29" s="88"/>
      <c r="AA29" s="7"/>
    </row>
    <row r="30" spans="1:27" s="1" customFormat="1" x14ac:dyDescent="0.3">
      <c r="A30" s="94"/>
      <c r="B30" s="87"/>
      <c r="C30" s="82"/>
      <c r="D30" s="83"/>
      <c r="E30" s="82"/>
      <c r="F30" s="83"/>
      <c r="G30" s="82"/>
      <c r="H30" s="83"/>
      <c r="I30" s="82"/>
      <c r="J30" s="83"/>
      <c r="K30" s="82"/>
      <c r="L30" s="105"/>
      <c r="M30" s="105"/>
      <c r="N30" s="105"/>
      <c r="O30" s="105"/>
      <c r="P30" s="105"/>
      <c r="Q30" s="105"/>
      <c r="R30" s="83"/>
      <c r="S30" s="94"/>
      <c r="T30" s="87"/>
      <c r="U30" s="87"/>
      <c r="V30" s="87"/>
      <c r="W30" s="87"/>
      <c r="X30" s="87"/>
      <c r="Y30" s="87"/>
      <c r="Z30" s="88"/>
      <c r="AA30" s="7"/>
    </row>
    <row r="31" spans="1:27" s="1" customFormat="1" x14ac:dyDescent="0.3">
      <c r="A31" s="94"/>
      <c r="B31" s="87"/>
      <c r="C31" s="82"/>
      <c r="D31" s="83"/>
      <c r="E31" s="82"/>
      <c r="F31" s="83"/>
      <c r="G31" s="82"/>
      <c r="H31" s="83"/>
      <c r="I31" s="82"/>
      <c r="J31" s="83"/>
      <c r="K31" s="82"/>
      <c r="L31" s="105"/>
      <c r="M31" s="105"/>
      <c r="N31" s="105"/>
      <c r="O31" s="105"/>
      <c r="P31" s="105"/>
      <c r="Q31" s="105"/>
      <c r="R31" s="83"/>
      <c r="S31" s="94"/>
      <c r="T31" s="87"/>
      <c r="U31" s="87"/>
      <c r="V31" s="87"/>
      <c r="W31" s="87"/>
      <c r="X31" s="87"/>
      <c r="Y31" s="87"/>
      <c r="Z31" s="88"/>
      <c r="AA31" s="7"/>
    </row>
    <row r="32" spans="1:27" s="1" customFormat="1" x14ac:dyDescent="0.3">
      <c r="A32" s="94"/>
      <c r="B32" s="87"/>
      <c r="C32" s="82"/>
      <c r="D32" s="83"/>
      <c r="E32" s="82"/>
      <c r="F32" s="83"/>
      <c r="G32" s="82"/>
      <c r="H32" s="83"/>
      <c r="I32" s="82"/>
      <c r="J32" s="83"/>
      <c r="K32" s="82"/>
      <c r="L32" s="105"/>
      <c r="M32" s="105"/>
      <c r="N32" s="105"/>
      <c r="O32" s="105"/>
      <c r="P32" s="105"/>
      <c r="Q32" s="105"/>
      <c r="R32" s="83"/>
      <c r="S32" s="94"/>
      <c r="T32" s="87"/>
      <c r="U32" s="87"/>
      <c r="V32" s="87"/>
      <c r="W32" s="87"/>
      <c r="X32" s="87"/>
      <c r="Y32" s="87"/>
      <c r="Z32" s="88"/>
      <c r="AA32" s="7"/>
    </row>
    <row r="33" spans="1:29" s="2" customFormat="1" x14ac:dyDescent="0.3">
      <c r="A33" s="79"/>
      <c r="B33" s="80"/>
      <c r="C33" s="84"/>
      <c r="D33" s="86"/>
      <c r="E33" s="84"/>
      <c r="F33" s="86"/>
      <c r="G33" s="84"/>
      <c r="H33" s="86"/>
      <c r="I33" s="84"/>
      <c r="J33" s="86"/>
      <c r="K33" s="84"/>
      <c r="L33" s="85"/>
      <c r="M33" s="85"/>
      <c r="N33" s="85"/>
      <c r="O33" s="85"/>
      <c r="P33" s="85"/>
      <c r="Q33" s="85"/>
      <c r="R33" s="86"/>
      <c r="S33" s="79"/>
      <c r="T33" s="80"/>
      <c r="U33" s="80"/>
      <c r="V33" s="80"/>
      <c r="W33" s="80"/>
      <c r="X33" s="80"/>
      <c r="Y33" s="80"/>
      <c r="Z33" s="81"/>
      <c r="AA33" s="7"/>
    </row>
    <row r="34" spans="1:29" s="1" customFormat="1" ht="18.600000000000001" x14ac:dyDescent="0.3">
      <c r="A34" s="38">
        <f>S28+1</f>
        <v>44892</v>
      </c>
      <c r="B34" s="21"/>
      <c r="C34" s="39">
        <f>A34+1</f>
        <v>44893</v>
      </c>
      <c r="D34" s="22"/>
      <c r="E34" s="39">
        <f>C34+1</f>
        <v>44894</v>
      </c>
      <c r="F34" s="22"/>
      <c r="G34" s="39">
        <f>E34+1</f>
        <v>44895</v>
      </c>
      <c r="H34" s="22"/>
      <c r="I34" s="39">
        <f>G34+1</f>
        <v>44896</v>
      </c>
      <c r="J34" s="22"/>
      <c r="K34" s="155">
        <f>I34+1</f>
        <v>44897</v>
      </c>
      <c r="L34" s="156"/>
      <c r="M34" s="157"/>
      <c r="N34" s="157"/>
      <c r="O34" s="157"/>
      <c r="P34" s="157"/>
      <c r="Q34" s="157"/>
      <c r="R34" s="158"/>
      <c r="S34" s="159">
        <f>K34+1</f>
        <v>44898</v>
      </c>
      <c r="T34" s="160"/>
      <c r="U34" s="161"/>
      <c r="V34" s="161"/>
      <c r="W34" s="161"/>
      <c r="X34" s="161"/>
      <c r="Y34" s="161"/>
      <c r="Z34" s="162"/>
      <c r="AA34" s="7"/>
    </row>
    <row r="35" spans="1:29" s="1" customFormat="1" x14ac:dyDescent="0.3">
      <c r="A35" s="94"/>
      <c r="B35" s="87"/>
      <c r="C35" s="82"/>
      <c r="D35" s="83"/>
      <c r="E35" s="82"/>
      <c r="F35" s="83"/>
      <c r="G35" s="82"/>
      <c r="H35" s="83"/>
      <c r="I35" s="82"/>
      <c r="J35" s="83"/>
      <c r="K35" s="82"/>
      <c r="L35" s="105"/>
      <c r="M35" s="105"/>
      <c r="N35" s="105"/>
      <c r="O35" s="105"/>
      <c r="P35" s="105"/>
      <c r="Q35" s="105"/>
      <c r="R35" s="83"/>
      <c r="S35" s="94"/>
      <c r="T35" s="87"/>
      <c r="U35" s="87"/>
      <c r="V35" s="87"/>
      <c r="W35" s="87"/>
      <c r="X35" s="87"/>
      <c r="Y35" s="87"/>
      <c r="Z35" s="88"/>
      <c r="AA35" s="7"/>
      <c r="AC35" s="1" t="s">
        <v>22</v>
      </c>
    </row>
    <row r="36" spans="1:29" s="1" customFormat="1" x14ac:dyDescent="0.3">
      <c r="A36" s="94"/>
      <c r="B36" s="87"/>
      <c r="C36" s="82"/>
      <c r="D36" s="83"/>
      <c r="E36" s="82"/>
      <c r="F36" s="83"/>
      <c r="G36" s="82"/>
      <c r="H36" s="83"/>
      <c r="I36" s="82"/>
      <c r="J36" s="83"/>
      <c r="K36" s="82"/>
      <c r="L36" s="105"/>
      <c r="M36" s="105"/>
      <c r="N36" s="105"/>
      <c r="O36" s="105"/>
      <c r="P36" s="105"/>
      <c r="Q36" s="105"/>
      <c r="R36" s="83"/>
      <c r="S36" s="94"/>
      <c r="T36" s="87"/>
      <c r="U36" s="87"/>
      <c r="V36" s="87"/>
      <c r="W36" s="87"/>
      <c r="X36" s="87"/>
      <c r="Y36" s="87"/>
      <c r="Z36" s="88"/>
      <c r="AA36" s="7"/>
      <c r="AC36" s="1" t="s">
        <v>20</v>
      </c>
    </row>
    <row r="37" spans="1:29" s="1" customFormat="1" x14ac:dyDescent="0.3">
      <c r="A37" s="94"/>
      <c r="B37" s="87"/>
      <c r="C37" s="82"/>
      <c r="D37" s="83"/>
      <c r="E37" s="82"/>
      <c r="F37" s="83"/>
      <c r="G37" s="82"/>
      <c r="H37" s="83"/>
      <c r="I37" s="82"/>
      <c r="J37" s="83"/>
      <c r="K37" s="82"/>
      <c r="L37" s="105"/>
      <c r="M37" s="105"/>
      <c r="N37" s="105"/>
      <c r="O37" s="105"/>
      <c r="P37" s="105"/>
      <c r="Q37" s="105"/>
      <c r="R37" s="83"/>
      <c r="S37" s="94"/>
      <c r="T37" s="87"/>
      <c r="U37" s="87"/>
      <c r="V37" s="87"/>
      <c r="W37" s="87"/>
      <c r="X37" s="87"/>
      <c r="Y37" s="87"/>
      <c r="Z37" s="88"/>
      <c r="AA37" s="7"/>
    </row>
    <row r="38" spans="1:29" s="1" customFormat="1" x14ac:dyDescent="0.3">
      <c r="A38" s="94"/>
      <c r="B38" s="87"/>
      <c r="C38" s="82"/>
      <c r="D38" s="83"/>
      <c r="E38" s="82"/>
      <c r="F38" s="83"/>
      <c r="G38" s="82"/>
      <c r="H38" s="83"/>
      <c r="I38" s="82"/>
      <c r="J38" s="83"/>
      <c r="K38" s="82"/>
      <c r="L38" s="105"/>
      <c r="M38" s="105"/>
      <c r="N38" s="105"/>
      <c r="O38" s="105"/>
      <c r="P38" s="105"/>
      <c r="Q38" s="105"/>
      <c r="R38" s="83"/>
      <c r="S38" s="94"/>
      <c r="T38" s="87"/>
      <c r="U38" s="87"/>
      <c r="V38" s="87"/>
      <c r="W38" s="87"/>
      <c r="X38" s="87"/>
      <c r="Y38" s="87"/>
      <c r="Z38" s="88"/>
      <c r="AA38" s="7"/>
    </row>
    <row r="39" spans="1:29" s="2" customFormat="1" x14ac:dyDescent="0.3">
      <c r="A39" s="79"/>
      <c r="B39" s="80"/>
      <c r="C39" s="84"/>
      <c r="D39" s="86"/>
      <c r="E39" s="84"/>
      <c r="F39" s="86"/>
      <c r="G39" s="84"/>
      <c r="H39" s="86"/>
      <c r="I39" s="84"/>
      <c r="J39" s="86"/>
      <c r="K39" s="84"/>
      <c r="L39" s="85"/>
      <c r="M39" s="85"/>
      <c r="N39" s="85"/>
      <c r="O39" s="85"/>
      <c r="P39" s="85"/>
      <c r="Q39" s="85"/>
      <c r="R39" s="86"/>
      <c r="S39" s="79"/>
      <c r="T39" s="80"/>
      <c r="U39" s="80"/>
      <c r="V39" s="80"/>
      <c r="W39" s="80"/>
      <c r="X39" s="80"/>
      <c r="Y39" s="80"/>
      <c r="Z39" s="81"/>
      <c r="AA39" s="7"/>
    </row>
    <row r="40" spans="1:29" ht="18.600000000000001" x14ac:dyDescent="0.3">
      <c r="A40" s="38">
        <f>S34+1</f>
        <v>44899</v>
      </c>
      <c r="B40" s="21"/>
      <c r="C40" s="39">
        <f>A40+1</f>
        <v>44900</v>
      </c>
      <c r="D40" s="22"/>
      <c r="E40" s="30" t="s">
        <v>0</v>
      </c>
      <c r="F40" s="31"/>
      <c r="G40" s="31"/>
      <c r="H40" s="31"/>
      <c r="I40" s="31"/>
      <c r="J40" s="31"/>
      <c r="K40" s="31"/>
      <c r="L40" s="31"/>
      <c r="M40" s="31"/>
      <c r="N40" s="31"/>
      <c r="O40" s="31"/>
      <c r="P40" s="31"/>
      <c r="Q40" s="31"/>
      <c r="R40" s="31"/>
      <c r="S40" s="31"/>
      <c r="T40" s="31"/>
      <c r="U40" s="31"/>
      <c r="V40" s="31"/>
      <c r="W40" s="31"/>
      <c r="X40" s="31"/>
      <c r="Y40" s="31"/>
      <c r="Z40" s="32"/>
      <c r="AA40" s="6"/>
    </row>
    <row r="41" spans="1:29" x14ac:dyDescent="0.3">
      <c r="A41" s="94"/>
      <c r="B41" s="87"/>
      <c r="C41" s="82"/>
      <c r="D41" s="83"/>
      <c r="E41" s="33"/>
      <c r="F41" s="34"/>
      <c r="G41" s="34"/>
      <c r="H41" s="34"/>
      <c r="I41" s="34"/>
      <c r="J41" s="34"/>
      <c r="K41" s="34"/>
      <c r="L41" s="34"/>
      <c r="M41" s="34"/>
      <c r="N41" s="34"/>
      <c r="O41" s="34"/>
      <c r="P41" s="34"/>
      <c r="Q41" s="34"/>
      <c r="R41" s="34"/>
      <c r="S41" s="34"/>
      <c r="T41" s="34"/>
      <c r="U41" s="34"/>
      <c r="V41" s="34"/>
      <c r="W41" s="34"/>
      <c r="X41" s="34"/>
      <c r="Y41" s="34"/>
      <c r="Z41" s="8"/>
      <c r="AA41" s="6"/>
    </row>
    <row r="42" spans="1:29" x14ac:dyDescent="0.3">
      <c r="A42" s="94"/>
      <c r="B42" s="87"/>
      <c r="C42" s="82"/>
      <c r="D42" s="83"/>
      <c r="E42" s="33"/>
      <c r="F42" s="34"/>
      <c r="G42" s="34"/>
      <c r="H42" s="34"/>
      <c r="I42" s="34"/>
      <c r="J42" s="34"/>
      <c r="K42" s="34"/>
      <c r="L42" s="34"/>
      <c r="M42" s="34"/>
      <c r="N42" s="34"/>
      <c r="O42" s="34"/>
      <c r="P42" s="34"/>
      <c r="Q42" s="34"/>
      <c r="R42" s="34"/>
      <c r="S42" s="34"/>
      <c r="T42" s="34"/>
      <c r="U42" s="34"/>
      <c r="V42" s="34"/>
      <c r="W42" s="34"/>
      <c r="X42" s="34"/>
      <c r="Y42" s="34"/>
      <c r="Z42" s="35"/>
      <c r="AA42" s="6"/>
    </row>
    <row r="43" spans="1:29" x14ac:dyDescent="0.3">
      <c r="A43" s="94"/>
      <c r="B43" s="87"/>
      <c r="C43" s="82"/>
      <c r="D43" s="83"/>
      <c r="E43" s="33"/>
      <c r="F43" s="34"/>
      <c r="G43" s="34"/>
      <c r="H43" s="34"/>
      <c r="I43" s="34"/>
      <c r="J43" s="34"/>
      <c r="K43" s="34"/>
      <c r="L43" s="34"/>
      <c r="M43" s="34"/>
      <c r="N43" s="34"/>
      <c r="O43" s="34"/>
      <c r="P43" s="34"/>
      <c r="Q43" s="34"/>
      <c r="R43" s="34"/>
      <c r="S43" s="34"/>
      <c r="T43" s="34"/>
      <c r="U43" s="34"/>
      <c r="V43" s="34"/>
      <c r="W43" s="34"/>
      <c r="X43" s="34"/>
      <c r="Y43" s="34"/>
      <c r="Z43" s="35"/>
      <c r="AA43" s="6"/>
    </row>
    <row r="44" spans="1:29" x14ac:dyDescent="0.3">
      <c r="A44" s="94"/>
      <c r="B44" s="87"/>
      <c r="C44" s="82"/>
      <c r="D44" s="83"/>
      <c r="E44" s="33"/>
      <c r="F44" s="34"/>
      <c r="G44" s="34"/>
      <c r="H44" s="34"/>
      <c r="I44" s="34"/>
      <c r="J44" s="34"/>
      <c r="K44" s="149" t="s">
        <v>1</v>
      </c>
      <c r="L44" s="149"/>
      <c r="M44" s="149"/>
      <c r="N44" s="149"/>
      <c r="O44" s="149"/>
      <c r="P44" s="149"/>
      <c r="Q44" s="149"/>
      <c r="R44" s="149"/>
      <c r="S44" s="149"/>
      <c r="T44" s="149"/>
      <c r="U44" s="149"/>
      <c r="V44" s="149"/>
      <c r="W44" s="149"/>
      <c r="X44" s="149"/>
      <c r="Y44" s="149"/>
      <c r="Z44" s="150"/>
      <c r="AA44" s="6"/>
    </row>
    <row r="45" spans="1:29" s="1" customFormat="1" x14ac:dyDescent="0.3">
      <c r="A45" s="79"/>
      <c r="B45" s="80"/>
      <c r="C45" s="84"/>
      <c r="D45" s="86"/>
      <c r="E45" s="36"/>
      <c r="F45" s="37"/>
      <c r="G45" s="37"/>
      <c r="H45" s="37"/>
      <c r="I45" s="37"/>
      <c r="J45" s="37"/>
      <c r="K45" s="147" t="s">
        <v>2</v>
      </c>
      <c r="L45" s="147"/>
      <c r="M45" s="147"/>
      <c r="N45" s="147"/>
      <c r="O45" s="147"/>
      <c r="P45" s="147"/>
      <c r="Q45" s="147"/>
      <c r="R45" s="147"/>
      <c r="S45" s="147"/>
      <c r="T45" s="147"/>
      <c r="U45" s="147"/>
      <c r="V45" s="147"/>
      <c r="W45" s="147"/>
      <c r="X45" s="147"/>
      <c r="Y45" s="147"/>
      <c r="Z45" s="148"/>
      <c r="AA45" s="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45"/>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paperSize="9" scale="87"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D15"/>
  <sheetViews>
    <sheetView showGridLines="0" zoomScaleNormal="100" workbookViewId="0"/>
  </sheetViews>
  <sheetFormatPr defaultColWidth="9.08984375" defaultRowHeight="14.4" x14ac:dyDescent="0.3"/>
  <cols>
    <col min="1" max="1" width="2.7265625" style="42" customWidth="1"/>
    <col min="2" max="2" width="87.08984375" style="53" customWidth="1"/>
    <col min="3" max="16384" width="9.08984375" style="42"/>
  </cols>
  <sheetData>
    <row r="1" spans="2:4" ht="46.5" customHeight="1" x14ac:dyDescent="0.3">
      <c r="B1" s="41"/>
      <c r="D1" s="43"/>
    </row>
    <row r="2" spans="2:4" s="46" customFormat="1" ht="16.2" x14ac:dyDescent="0.3">
      <c r="B2" s="44" t="s">
        <v>1</v>
      </c>
      <c r="C2" s="44"/>
      <c r="D2" s="45"/>
    </row>
    <row r="3" spans="2:4" s="45" customFormat="1" ht="13.5" customHeight="1" x14ac:dyDescent="0.3">
      <c r="B3" s="47" t="s">
        <v>2</v>
      </c>
      <c r="C3" s="47"/>
    </row>
    <row r="4" spans="2:4" x14ac:dyDescent="0.3">
      <c r="B4" s="41"/>
    </row>
    <row r="5" spans="2:4" s="49" customFormat="1" ht="27" x14ac:dyDescent="0.5">
      <c r="B5" s="48" t="s">
        <v>8</v>
      </c>
    </row>
    <row r="6" spans="2:4" ht="79.5" customHeight="1" x14ac:dyDescent="0.3">
      <c r="B6" s="50" t="s">
        <v>9</v>
      </c>
    </row>
    <row r="7" spans="2:4" ht="15" x14ac:dyDescent="0.3">
      <c r="B7" s="51"/>
    </row>
    <row r="8" spans="2:4" s="49" customFormat="1" ht="27" x14ac:dyDescent="0.5">
      <c r="B8" s="48" t="s">
        <v>10</v>
      </c>
    </row>
    <row r="9" spans="2:4" ht="18.75" customHeight="1" x14ac:dyDescent="0.3">
      <c r="B9" s="50" t="s">
        <v>11</v>
      </c>
    </row>
    <row r="10" spans="2:4" ht="19.5" customHeight="1" x14ac:dyDescent="0.3">
      <c r="B10" s="52" t="s">
        <v>10</v>
      </c>
    </row>
    <row r="11" spans="2:4" ht="15" x14ac:dyDescent="0.3">
      <c r="B11" s="51"/>
    </row>
    <row r="12" spans="2:4" s="49" customFormat="1" ht="27" x14ac:dyDescent="0.5">
      <c r="B12" s="48" t="s">
        <v>12</v>
      </c>
    </row>
    <row r="13" spans="2:4" ht="63.75" customHeight="1" x14ac:dyDescent="0.3">
      <c r="B13" s="50" t="s">
        <v>13</v>
      </c>
    </row>
    <row r="14" spans="2:4" ht="15" x14ac:dyDescent="0.3">
      <c r="B14" s="51"/>
    </row>
    <row r="15" spans="2:4" ht="45" x14ac:dyDescent="0.3">
      <c r="B15" s="50" t="s">
        <v>14</v>
      </c>
    </row>
  </sheetData>
  <phoneticPr fontId="45"/>
  <hyperlinks>
    <hyperlink ref="B10" r:id="rId1" xr:uid="{00000000-0004-0000-0C00-000000000000}"/>
    <hyperlink ref="B2" r:id="rId2" xr:uid="{00000000-0004-0000-0C00-000001000000}"/>
    <hyperlink ref="B3" r:id="rId3" xr:uid="{00000000-0004-0000-0C00-000002000000}"/>
  </hyperlinks>
  <printOptions horizontalCentered="1"/>
  <pageMargins left="0.5" right="0.5" top="0.25" bottom="0.25" header="0.25" footer="0.25"/>
  <pageSetup paperSize="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5"/>
  <sheetViews>
    <sheetView showGridLines="0" workbookViewId="0">
      <selection activeCell="S1" sqref="S1:Y1"/>
    </sheetView>
  </sheetViews>
  <sheetFormatPr defaultRowHeight="14.4" x14ac:dyDescent="0.3"/>
  <cols>
    <col min="1" max="1" width="4.7265625" customWidth="1"/>
    <col min="2" max="2" width="13.6328125" customWidth="1"/>
    <col min="3" max="3" width="4.7265625" customWidth="1"/>
    <col min="4" max="4" width="13.6328125" customWidth="1"/>
    <col min="5" max="5" width="4.7265625" customWidth="1"/>
    <col min="6" max="6" width="13.6328125" customWidth="1"/>
    <col min="7" max="7" width="4.7265625" customWidth="1"/>
    <col min="8" max="8" width="13.6328125" customWidth="1"/>
    <col min="9" max="9" width="4.7265625" customWidth="1"/>
    <col min="10" max="10" width="13.6328125" customWidth="1"/>
    <col min="11" max="17" width="2.36328125" customWidth="1"/>
    <col min="18" max="18" width="1.453125" customWidth="1"/>
    <col min="19" max="25" width="2.36328125" customWidth="1"/>
    <col min="26" max="26" width="1.453125" customWidth="1"/>
  </cols>
  <sheetData>
    <row r="1" spans="1:27" s="3" customFormat="1" ht="15" customHeight="1" x14ac:dyDescent="0.25">
      <c r="A1" s="151">
        <f>DATE('1'!AD18,'1'!AD20+1,1)</f>
        <v>44562</v>
      </c>
      <c r="B1" s="151"/>
      <c r="C1" s="151"/>
      <c r="D1" s="151"/>
      <c r="E1" s="151"/>
      <c r="F1" s="151"/>
      <c r="G1" s="151"/>
      <c r="H1" s="151"/>
      <c r="I1" s="9"/>
      <c r="J1" s="9"/>
      <c r="K1" s="141">
        <f>DATE(YEAR(A1),MONTH(A1)-1,1)</f>
        <v>44531</v>
      </c>
      <c r="L1" s="141"/>
      <c r="M1" s="141"/>
      <c r="N1" s="141"/>
      <c r="O1" s="141"/>
      <c r="P1" s="141"/>
      <c r="Q1" s="141"/>
      <c r="R1" s="10"/>
      <c r="S1" s="141">
        <f>DATE(YEAR(A1),MONTH(A1)+1,1)</f>
        <v>44593</v>
      </c>
      <c r="T1" s="141"/>
      <c r="U1" s="141"/>
      <c r="V1" s="141"/>
      <c r="W1" s="141"/>
      <c r="X1" s="141"/>
      <c r="Y1" s="141"/>
      <c r="Z1" s="10"/>
      <c r="AA1" s="10"/>
    </row>
    <row r="2" spans="1:27" s="3" customFormat="1" ht="11.25" customHeight="1" x14ac:dyDescent="0.25">
      <c r="A2" s="151"/>
      <c r="B2" s="151"/>
      <c r="C2" s="151"/>
      <c r="D2" s="151"/>
      <c r="E2" s="151"/>
      <c r="F2" s="151"/>
      <c r="G2" s="151"/>
      <c r="H2" s="151"/>
      <c r="I2" s="9"/>
      <c r="J2" s="9"/>
      <c r="K2" s="12" t="str">
        <f>INDEX({"日";"月";"火";"水";"木";"金";"土"},1+MOD(開始_日+1-2,7))</f>
        <v>日</v>
      </c>
      <c r="L2" s="12" t="str">
        <f>INDEX({"日";"月";"火";"水";"木";"金";"土"},1+MOD(開始_日+2-2,7))</f>
        <v>月</v>
      </c>
      <c r="M2" s="12" t="str">
        <f>INDEX({"日";"月";"火";"水";"木";"金";"土"},1+MOD(開始_日+3-2,7))</f>
        <v>火</v>
      </c>
      <c r="N2" s="12" t="str">
        <f>INDEX({"日";"月";"火";"水";"木";"金";"土"},1+MOD(開始_日+4-2,7))</f>
        <v>水</v>
      </c>
      <c r="O2" s="12" t="str">
        <f>INDEX({"日";"月";"火";"水";"木";"金";"土"},1+MOD(開始_日+5-2,7))</f>
        <v>木</v>
      </c>
      <c r="P2" s="12" t="str">
        <f>INDEX({"日";"月";"火";"水";"木";"金";"土"},1+MOD(開始_日+6-2,7))</f>
        <v>金</v>
      </c>
      <c r="Q2" s="12" t="str">
        <f>INDEX({"日";"月";"火";"水";"木";"金";"土"},1+MOD(開始_日+7-2,7))</f>
        <v>土</v>
      </c>
      <c r="R2" s="10"/>
      <c r="S2" s="12" t="str">
        <f>INDEX({"日";"月";"火";"水";"木";"金";"土"},1+MOD(開始_日+1-2,7))</f>
        <v>日</v>
      </c>
      <c r="T2" s="12" t="str">
        <f>INDEX({"日";"月";"火";"水";"木";"金";"土"},1+MOD(開始_日+2-2,7))</f>
        <v>月</v>
      </c>
      <c r="U2" s="12" t="str">
        <f>INDEX({"日";"月";"火";"水";"木";"金";"土"},1+MOD(開始_日+3-2,7))</f>
        <v>火</v>
      </c>
      <c r="V2" s="12" t="str">
        <f>INDEX({"日";"月";"火";"水";"木";"金";"土"},1+MOD(開始_日+4-2,7))</f>
        <v>水</v>
      </c>
      <c r="W2" s="12" t="str">
        <f>INDEX({"日";"月";"火";"水";"木";"金";"土"},1+MOD(開始_日+5-2,7))</f>
        <v>木</v>
      </c>
      <c r="X2" s="12" t="str">
        <f>INDEX({"日";"月";"火";"水";"木";"金";"土"},1+MOD(開始_日+6-2,7))</f>
        <v>金</v>
      </c>
      <c r="Y2" s="12" t="str">
        <f>INDEX({"日";"月";"火";"水";"木";"金";"土"},1+MOD(開始_日+7-2,7))</f>
        <v>土</v>
      </c>
      <c r="Z2" s="10"/>
      <c r="AA2" s="10"/>
    </row>
    <row r="3" spans="1:27" s="4" customFormat="1" ht="9" customHeight="1" x14ac:dyDescent="0.25">
      <c r="A3" s="151"/>
      <c r="B3" s="151"/>
      <c r="C3" s="151"/>
      <c r="D3" s="151"/>
      <c r="E3" s="151"/>
      <c r="F3" s="151"/>
      <c r="G3" s="151"/>
      <c r="H3" s="151"/>
      <c r="I3" s="9"/>
      <c r="J3" s="9"/>
      <c r="K3" s="40" t="str">
        <f t="shared" ref="K3:Q8" si="0">IF(MONTH($K$1)&lt;&gt;MONTH($K$1-(WEEKDAY($K$1,1)-(開始_日-1))-IF((WEEKDAY($K$1,1)-(開始_日-1))&lt;=0,7,0)+(ROW(K3)-ROW($K$3))*7+(COLUMN(K3)-COLUMN($K$3)+1)),"",$K$1-(WEEKDAY($K$1,1)-(開始_日-1))-IF((WEEKDAY($K$1,1)-(開始_日-1))&lt;=0,7,0)+(ROW(K3)-ROW($K$3))*7+(COLUMN(K3)-COLUMN($K$3)+1))</f>
        <v/>
      </c>
      <c r="L3" s="40" t="str">
        <f t="shared" si="0"/>
        <v/>
      </c>
      <c r="M3" s="40" t="str">
        <f t="shared" si="0"/>
        <v/>
      </c>
      <c r="N3" s="40">
        <f t="shared" si="0"/>
        <v>44531</v>
      </c>
      <c r="O3" s="40">
        <f t="shared" si="0"/>
        <v>44532</v>
      </c>
      <c r="P3" s="40">
        <f t="shared" si="0"/>
        <v>44533</v>
      </c>
      <c r="Q3" s="40">
        <f t="shared" si="0"/>
        <v>44534</v>
      </c>
      <c r="R3" s="10"/>
      <c r="S3" s="40" t="str">
        <f t="shared" ref="S3:Y8" si="1">IF(MONTH($S$1)&lt;&gt;MONTH($S$1-(WEEKDAY($S$1,1)-(開始_日-1))-IF((WEEKDAY($S$1,1)-(開始_日-1))&lt;=0,7,0)+(ROW(S3)-ROW($S$3))*7+(COLUMN(S3)-COLUMN($S$3)+1)),"",$S$1-(WEEKDAY($S$1,1)-(開始_日-1))-IF((WEEKDAY($S$1,1)-(開始_日-1))&lt;=0,7,0)+(ROW(S3)-ROW($S$3))*7+(COLUMN(S3)-COLUMN($S$3)+1))</f>
        <v/>
      </c>
      <c r="T3" s="40" t="str">
        <f t="shared" si="1"/>
        <v/>
      </c>
      <c r="U3" s="40">
        <f t="shared" si="1"/>
        <v>44593</v>
      </c>
      <c r="V3" s="40">
        <f t="shared" si="1"/>
        <v>44594</v>
      </c>
      <c r="W3" s="40">
        <f t="shared" si="1"/>
        <v>44595</v>
      </c>
      <c r="X3" s="40">
        <f t="shared" si="1"/>
        <v>44596</v>
      </c>
      <c r="Y3" s="40">
        <f t="shared" si="1"/>
        <v>44597</v>
      </c>
      <c r="Z3" s="13"/>
      <c r="AA3" s="13"/>
    </row>
    <row r="4" spans="1:27" s="4" customFormat="1" ht="9" customHeight="1" x14ac:dyDescent="0.25">
      <c r="A4" s="151"/>
      <c r="B4" s="151"/>
      <c r="C4" s="151"/>
      <c r="D4" s="151"/>
      <c r="E4" s="151"/>
      <c r="F4" s="151"/>
      <c r="G4" s="151"/>
      <c r="H4" s="151"/>
      <c r="I4" s="9"/>
      <c r="J4" s="9"/>
      <c r="K4" s="40">
        <f t="shared" si="0"/>
        <v>44535</v>
      </c>
      <c r="L4" s="40">
        <f t="shared" si="0"/>
        <v>44536</v>
      </c>
      <c r="M4" s="40">
        <f t="shared" si="0"/>
        <v>44537</v>
      </c>
      <c r="N4" s="40">
        <f t="shared" si="0"/>
        <v>44538</v>
      </c>
      <c r="O4" s="40">
        <f t="shared" si="0"/>
        <v>44539</v>
      </c>
      <c r="P4" s="40">
        <f t="shared" si="0"/>
        <v>44540</v>
      </c>
      <c r="Q4" s="40">
        <f t="shared" si="0"/>
        <v>44541</v>
      </c>
      <c r="R4" s="10"/>
      <c r="S4" s="40">
        <f t="shared" si="1"/>
        <v>44598</v>
      </c>
      <c r="T4" s="40">
        <f t="shared" si="1"/>
        <v>44599</v>
      </c>
      <c r="U4" s="40">
        <f t="shared" si="1"/>
        <v>44600</v>
      </c>
      <c r="V4" s="40">
        <f t="shared" si="1"/>
        <v>44601</v>
      </c>
      <c r="W4" s="40">
        <f t="shared" si="1"/>
        <v>44602</v>
      </c>
      <c r="X4" s="40">
        <f t="shared" si="1"/>
        <v>44603</v>
      </c>
      <c r="Y4" s="40">
        <f t="shared" si="1"/>
        <v>44604</v>
      </c>
      <c r="Z4" s="13"/>
      <c r="AA4" s="13"/>
    </row>
    <row r="5" spans="1:27" s="4" customFormat="1" ht="9" customHeight="1" x14ac:dyDescent="0.25">
      <c r="A5" s="151"/>
      <c r="B5" s="151"/>
      <c r="C5" s="151"/>
      <c r="D5" s="151"/>
      <c r="E5" s="151"/>
      <c r="F5" s="151"/>
      <c r="G5" s="151"/>
      <c r="H5" s="151"/>
      <c r="I5" s="9"/>
      <c r="J5" s="9"/>
      <c r="K5" s="40">
        <f t="shared" si="0"/>
        <v>44542</v>
      </c>
      <c r="L5" s="40">
        <f t="shared" si="0"/>
        <v>44543</v>
      </c>
      <c r="M5" s="40">
        <f t="shared" si="0"/>
        <v>44544</v>
      </c>
      <c r="N5" s="40">
        <f t="shared" si="0"/>
        <v>44545</v>
      </c>
      <c r="O5" s="40">
        <f t="shared" si="0"/>
        <v>44546</v>
      </c>
      <c r="P5" s="40">
        <f t="shared" si="0"/>
        <v>44547</v>
      </c>
      <c r="Q5" s="40">
        <f t="shared" si="0"/>
        <v>44548</v>
      </c>
      <c r="R5" s="10"/>
      <c r="S5" s="40">
        <f t="shared" si="1"/>
        <v>44605</v>
      </c>
      <c r="T5" s="40">
        <f t="shared" si="1"/>
        <v>44606</v>
      </c>
      <c r="U5" s="40">
        <f t="shared" si="1"/>
        <v>44607</v>
      </c>
      <c r="V5" s="40">
        <f t="shared" si="1"/>
        <v>44608</v>
      </c>
      <c r="W5" s="40">
        <f t="shared" si="1"/>
        <v>44609</v>
      </c>
      <c r="X5" s="40">
        <f t="shared" si="1"/>
        <v>44610</v>
      </c>
      <c r="Y5" s="40">
        <f t="shared" si="1"/>
        <v>44611</v>
      </c>
      <c r="Z5" s="13"/>
      <c r="AA5" s="13"/>
    </row>
    <row r="6" spans="1:27" s="4" customFormat="1" ht="9" customHeight="1" x14ac:dyDescent="0.25">
      <c r="A6" s="151"/>
      <c r="B6" s="151"/>
      <c r="C6" s="151"/>
      <c r="D6" s="151"/>
      <c r="E6" s="151"/>
      <c r="F6" s="151"/>
      <c r="G6" s="151"/>
      <c r="H6" s="151"/>
      <c r="I6" s="9"/>
      <c r="J6" s="9"/>
      <c r="K6" s="40">
        <f t="shared" si="0"/>
        <v>44549</v>
      </c>
      <c r="L6" s="40">
        <f t="shared" si="0"/>
        <v>44550</v>
      </c>
      <c r="M6" s="40">
        <f t="shared" si="0"/>
        <v>44551</v>
      </c>
      <c r="N6" s="40">
        <f t="shared" si="0"/>
        <v>44552</v>
      </c>
      <c r="O6" s="40">
        <f t="shared" si="0"/>
        <v>44553</v>
      </c>
      <c r="P6" s="40">
        <f t="shared" si="0"/>
        <v>44554</v>
      </c>
      <c r="Q6" s="40">
        <f t="shared" si="0"/>
        <v>44555</v>
      </c>
      <c r="R6" s="10"/>
      <c r="S6" s="40">
        <f t="shared" si="1"/>
        <v>44612</v>
      </c>
      <c r="T6" s="40">
        <f t="shared" si="1"/>
        <v>44613</v>
      </c>
      <c r="U6" s="40">
        <f t="shared" si="1"/>
        <v>44614</v>
      </c>
      <c r="V6" s="40">
        <f t="shared" si="1"/>
        <v>44615</v>
      </c>
      <c r="W6" s="40">
        <f t="shared" si="1"/>
        <v>44616</v>
      </c>
      <c r="X6" s="40">
        <f t="shared" si="1"/>
        <v>44617</v>
      </c>
      <c r="Y6" s="40">
        <f t="shared" si="1"/>
        <v>44618</v>
      </c>
      <c r="Z6" s="13"/>
      <c r="AA6" s="13"/>
    </row>
    <row r="7" spans="1:27" s="4" customFormat="1" ht="9" customHeight="1" x14ac:dyDescent="0.25">
      <c r="A7" s="151"/>
      <c r="B7" s="151"/>
      <c r="C7" s="151"/>
      <c r="D7" s="151"/>
      <c r="E7" s="151"/>
      <c r="F7" s="151"/>
      <c r="G7" s="151"/>
      <c r="H7" s="151"/>
      <c r="I7" s="9"/>
      <c r="J7" s="9"/>
      <c r="K7" s="40">
        <f t="shared" si="0"/>
        <v>44556</v>
      </c>
      <c r="L7" s="40">
        <f t="shared" si="0"/>
        <v>44557</v>
      </c>
      <c r="M7" s="40">
        <f t="shared" si="0"/>
        <v>44558</v>
      </c>
      <c r="N7" s="40">
        <f t="shared" si="0"/>
        <v>44559</v>
      </c>
      <c r="O7" s="40">
        <f t="shared" si="0"/>
        <v>44560</v>
      </c>
      <c r="P7" s="40">
        <f t="shared" si="0"/>
        <v>44561</v>
      </c>
      <c r="Q7" s="40" t="str">
        <f t="shared" si="0"/>
        <v/>
      </c>
      <c r="R7" s="10"/>
      <c r="S7" s="40">
        <f t="shared" si="1"/>
        <v>44619</v>
      </c>
      <c r="T7" s="40">
        <f t="shared" si="1"/>
        <v>44620</v>
      </c>
      <c r="U7" s="40" t="str">
        <f t="shared" si="1"/>
        <v/>
      </c>
      <c r="V7" s="40" t="str">
        <f t="shared" si="1"/>
        <v/>
      </c>
      <c r="W7" s="40" t="str">
        <f t="shared" si="1"/>
        <v/>
      </c>
      <c r="X7" s="40" t="str">
        <f t="shared" si="1"/>
        <v/>
      </c>
      <c r="Y7" s="40" t="str">
        <f t="shared" si="1"/>
        <v/>
      </c>
      <c r="Z7" s="13"/>
      <c r="AA7" s="13"/>
    </row>
    <row r="8" spans="1:27" s="5" customFormat="1" ht="9" customHeight="1" x14ac:dyDescent="0.25">
      <c r="A8" s="15"/>
      <c r="B8" s="15"/>
      <c r="C8" s="15"/>
      <c r="D8" s="15"/>
      <c r="E8" s="15"/>
      <c r="F8" s="15"/>
      <c r="G8" s="15"/>
      <c r="H8" s="15"/>
      <c r="I8" s="16"/>
      <c r="J8" s="16"/>
      <c r="K8" s="40" t="str">
        <f t="shared" si="0"/>
        <v/>
      </c>
      <c r="L8" s="40" t="str">
        <f t="shared" si="0"/>
        <v/>
      </c>
      <c r="M8" s="40" t="str">
        <f t="shared" si="0"/>
        <v/>
      </c>
      <c r="N8" s="40" t="str">
        <f t="shared" si="0"/>
        <v/>
      </c>
      <c r="O8" s="40" t="str">
        <f t="shared" si="0"/>
        <v/>
      </c>
      <c r="P8" s="40" t="str">
        <f t="shared" si="0"/>
        <v/>
      </c>
      <c r="Q8" s="40" t="str">
        <f t="shared" si="0"/>
        <v/>
      </c>
      <c r="R8" s="17"/>
      <c r="S8" s="40" t="str">
        <f t="shared" si="1"/>
        <v/>
      </c>
      <c r="T8" s="40" t="str">
        <f t="shared" si="1"/>
        <v/>
      </c>
      <c r="U8" s="40" t="str">
        <f t="shared" si="1"/>
        <v/>
      </c>
      <c r="V8" s="40" t="str">
        <f t="shared" si="1"/>
        <v/>
      </c>
      <c r="W8" s="40" t="str">
        <f t="shared" si="1"/>
        <v/>
      </c>
      <c r="X8" s="40" t="str">
        <f t="shared" si="1"/>
        <v/>
      </c>
      <c r="Y8" s="40" t="str">
        <f t="shared" si="1"/>
        <v/>
      </c>
      <c r="Z8" s="18"/>
      <c r="AA8" s="19"/>
    </row>
    <row r="9" spans="1:27" s="1" customFormat="1" ht="21" customHeight="1" x14ac:dyDescent="0.3">
      <c r="A9" s="152">
        <f>A10</f>
        <v>44556</v>
      </c>
      <c r="B9" s="153"/>
      <c r="C9" s="153">
        <f>C10</f>
        <v>44557</v>
      </c>
      <c r="D9" s="153"/>
      <c r="E9" s="153">
        <f>E10</f>
        <v>44558</v>
      </c>
      <c r="F9" s="153"/>
      <c r="G9" s="153">
        <f>G10</f>
        <v>44559</v>
      </c>
      <c r="H9" s="153"/>
      <c r="I9" s="153">
        <f>I10</f>
        <v>44560</v>
      </c>
      <c r="J9" s="153"/>
      <c r="K9" s="153">
        <f>K10</f>
        <v>44561</v>
      </c>
      <c r="L9" s="153"/>
      <c r="M9" s="153"/>
      <c r="N9" s="153"/>
      <c r="O9" s="153"/>
      <c r="P9" s="153"/>
      <c r="Q9" s="153"/>
      <c r="R9" s="153"/>
      <c r="S9" s="153">
        <f>S10</f>
        <v>44562</v>
      </c>
      <c r="T9" s="153"/>
      <c r="U9" s="153"/>
      <c r="V9" s="153"/>
      <c r="W9" s="153"/>
      <c r="X9" s="153"/>
      <c r="Y9" s="153"/>
      <c r="Z9" s="154"/>
    </row>
    <row r="10" spans="1:27" s="1" customFormat="1" ht="18.600000000000001" x14ac:dyDescent="0.3">
      <c r="A10" s="38">
        <f>$A$1-(WEEKDAY($A$1,1)-(開始_日-1))-IF((WEEKDAY($A$1,1)-(開始_日-1))&lt;=0,7,0)+1</f>
        <v>44556</v>
      </c>
      <c r="B10" s="21"/>
      <c r="C10" s="39">
        <f>A10+1</f>
        <v>44557</v>
      </c>
      <c r="D10" s="22"/>
      <c r="E10" s="39">
        <f>C10+1</f>
        <v>44558</v>
      </c>
      <c r="F10" s="22"/>
      <c r="G10" s="39">
        <f>E10+1</f>
        <v>44559</v>
      </c>
      <c r="H10" s="22"/>
      <c r="I10" s="39">
        <f>G10+1</f>
        <v>44560</v>
      </c>
      <c r="J10" s="22"/>
      <c r="K10" s="155">
        <f>I10+1</f>
        <v>44561</v>
      </c>
      <c r="L10" s="156"/>
      <c r="M10" s="157"/>
      <c r="N10" s="157"/>
      <c r="O10" s="157"/>
      <c r="P10" s="157"/>
      <c r="Q10" s="157"/>
      <c r="R10" s="158"/>
      <c r="S10" s="159">
        <f>K10+1</f>
        <v>44562</v>
      </c>
      <c r="T10" s="160"/>
      <c r="U10" s="161"/>
      <c r="V10" s="161"/>
      <c r="W10" s="161"/>
      <c r="X10" s="161"/>
      <c r="Y10" s="161"/>
      <c r="Z10" s="162"/>
      <c r="AA10" s="7"/>
    </row>
    <row r="11" spans="1:27" s="1" customFormat="1" x14ac:dyDescent="0.3">
      <c r="A11" s="94"/>
      <c r="B11" s="87"/>
      <c r="C11" s="82"/>
      <c r="D11" s="83"/>
      <c r="E11" s="82"/>
      <c r="F11" s="83"/>
      <c r="G11" s="82"/>
      <c r="H11" s="83"/>
      <c r="I11" s="82"/>
      <c r="J11" s="83"/>
      <c r="K11" s="82"/>
      <c r="L11" s="105"/>
      <c r="M11" s="105"/>
      <c r="N11" s="105"/>
      <c r="O11" s="105"/>
      <c r="P11" s="105"/>
      <c r="Q11" s="105"/>
      <c r="R11" s="83"/>
      <c r="S11" s="94"/>
      <c r="T11" s="87"/>
      <c r="U11" s="87"/>
      <c r="V11" s="87"/>
      <c r="W11" s="87"/>
      <c r="X11" s="87"/>
      <c r="Y11" s="87"/>
      <c r="Z11" s="88"/>
      <c r="AA11" s="7"/>
    </row>
    <row r="12" spans="1:27" s="1" customFormat="1" x14ac:dyDescent="0.3">
      <c r="A12" s="94"/>
      <c r="B12" s="87"/>
      <c r="C12" s="82"/>
      <c r="D12" s="83"/>
      <c r="E12" s="82"/>
      <c r="F12" s="83"/>
      <c r="G12" s="82"/>
      <c r="H12" s="83"/>
      <c r="I12" s="82"/>
      <c r="J12" s="83"/>
      <c r="K12" s="82"/>
      <c r="L12" s="105"/>
      <c r="M12" s="105"/>
      <c r="N12" s="105"/>
      <c r="O12" s="105"/>
      <c r="P12" s="105"/>
      <c r="Q12" s="105"/>
      <c r="R12" s="83"/>
      <c r="S12" s="94"/>
      <c r="T12" s="87"/>
      <c r="U12" s="87"/>
      <c r="V12" s="87"/>
      <c r="W12" s="87"/>
      <c r="X12" s="87"/>
      <c r="Y12" s="87"/>
      <c r="Z12" s="88"/>
      <c r="AA12" s="7"/>
    </row>
    <row r="13" spans="1:27" s="1" customFormat="1" x14ac:dyDescent="0.3">
      <c r="A13" s="94"/>
      <c r="B13" s="87"/>
      <c r="C13" s="82"/>
      <c r="D13" s="83"/>
      <c r="E13" s="82"/>
      <c r="F13" s="83"/>
      <c r="G13" s="82"/>
      <c r="H13" s="83"/>
      <c r="I13" s="82"/>
      <c r="J13" s="83"/>
      <c r="K13" s="82"/>
      <c r="L13" s="105"/>
      <c r="M13" s="105"/>
      <c r="N13" s="105"/>
      <c r="O13" s="105"/>
      <c r="P13" s="105"/>
      <c r="Q13" s="105"/>
      <c r="R13" s="83"/>
      <c r="S13" s="94"/>
      <c r="T13" s="87"/>
      <c r="U13" s="87"/>
      <c r="V13" s="87"/>
      <c r="W13" s="87"/>
      <c r="X13" s="87"/>
      <c r="Y13" s="87"/>
      <c r="Z13" s="88"/>
      <c r="AA13" s="7"/>
    </row>
    <row r="14" spans="1:27" s="1" customFormat="1" x14ac:dyDescent="0.3">
      <c r="A14" s="94"/>
      <c r="B14" s="87"/>
      <c r="C14" s="82"/>
      <c r="D14" s="83"/>
      <c r="E14" s="82"/>
      <c r="F14" s="83"/>
      <c r="G14" s="82"/>
      <c r="H14" s="83"/>
      <c r="I14" s="82"/>
      <c r="J14" s="83"/>
      <c r="K14" s="82"/>
      <c r="L14" s="105"/>
      <c r="M14" s="105"/>
      <c r="N14" s="105"/>
      <c r="O14" s="105"/>
      <c r="P14" s="105"/>
      <c r="Q14" s="105"/>
      <c r="R14" s="83"/>
      <c r="S14" s="94"/>
      <c r="T14" s="87"/>
      <c r="U14" s="87"/>
      <c r="V14" s="87"/>
      <c r="W14" s="87"/>
      <c r="X14" s="87"/>
      <c r="Y14" s="87"/>
      <c r="Z14" s="88"/>
      <c r="AA14" s="7"/>
    </row>
    <row r="15" spans="1:27" s="2" customFormat="1" ht="13.2" customHeight="1" x14ac:dyDescent="0.3">
      <c r="A15" s="79"/>
      <c r="B15" s="80"/>
      <c r="C15" s="84"/>
      <c r="D15" s="86"/>
      <c r="E15" s="84"/>
      <c r="F15" s="86"/>
      <c r="G15" s="84"/>
      <c r="H15" s="86"/>
      <c r="I15" s="84"/>
      <c r="J15" s="86"/>
      <c r="K15" s="84"/>
      <c r="L15" s="85"/>
      <c r="M15" s="85"/>
      <c r="N15" s="85"/>
      <c r="O15" s="85"/>
      <c r="P15" s="85"/>
      <c r="Q15" s="85"/>
      <c r="R15" s="86"/>
      <c r="S15" s="79"/>
      <c r="T15" s="80"/>
      <c r="U15" s="80"/>
      <c r="V15" s="80"/>
      <c r="W15" s="80"/>
      <c r="X15" s="80"/>
      <c r="Y15" s="80"/>
      <c r="Z15" s="81"/>
      <c r="AA15" s="7"/>
    </row>
    <row r="16" spans="1:27" s="1" customFormat="1" ht="18.600000000000001" x14ac:dyDescent="0.3">
      <c r="A16" s="38">
        <f>S10+1</f>
        <v>44563</v>
      </c>
      <c r="B16" s="21"/>
      <c r="C16" s="39">
        <f>A16+1</f>
        <v>44564</v>
      </c>
      <c r="D16" s="22"/>
      <c r="E16" s="39">
        <f>C16+1</f>
        <v>44565</v>
      </c>
      <c r="F16" s="22"/>
      <c r="G16" s="39">
        <f>E16+1</f>
        <v>44566</v>
      </c>
      <c r="H16" s="22"/>
      <c r="I16" s="39">
        <f>G16+1</f>
        <v>44567</v>
      </c>
      <c r="J16" s="22"/>
      <c r="K16" s="155">
        <f>I16+1</f>
        <v>44568</v>
      </c>
      <c r="L16" s="156"/>
      <c r="M16" s="157"/>
      <c r="N16" s="157"/>
      <c r="O16" s="157"/>
      <c r="P16" s="157"/>
      <c r="Q16" s="157"/>
      <c r="R16" s="158"/>
      <c r="S16" s="159">
        <f>K16+1</f>
        <v>44569</v>
      </c>
      <c r="T16" s="160"/>
      <c r="U16" s="161"/>
      <c r="V16" s="161"/>
      <c r="W16" s="161"/>
      <c r="X16" s="161"/>
      <c r="Y16" s="161"/>
      <c r="Z16" s="162"/>
      <c r="AA16" s="7"/>
    </row>
    <row r="17" spans="1:27" s="1" customFormat="1" x14ac:dyDescent="0.3">
      <c r="A17" s="94"/>
      <c r="B17" s="87"/>
      <c r="C17" s="82"/>
      <c r="D17" s="83"/>
      <c r="E17" s="82"/>
      <c r="F17" s="83"/>
      <c r="G17" s="82"/>
      <c r="H17" s="83"/>
      <c r="I17" s="82"/>
      <c r="J17" s="83"/>
      <c r="K17" s="82"/>
      <c r="L17" s="105"/>
      <c r="M17" s="105"/>
      <c r="N17" s="105"/>
      <c r="O17" s="105"/>
      <c r="P17" s="105"/>
      <c r="Q17" s="105"/>
      <c r="R17" s="83"/>
      <c r="S17" s="94"/>
      <c r="T17" s="87"/>
      <c r="U17" s="87"/>
      <c r="V17" s="87"/>
      <c r="W17" s="87"/>
      <c r="X17" s="87"/>
      <c r="Y17" s="87"/>
      <c r="Z17" s="88"/>
      <c r="AA17" s="7"/>
    </row>
    <row r="18" spans="1:27" s="1" customFormat="1" x14ac:dyDescent="0.3">
      <c r="A18" s="94"/>
      <c r="B18" s="87"/>
      <c r="C18" s="82"/>
      <c r="D18" s="83"/>
      <c r="E18" s="82"/>
      <c r="F18" s="83"/>
      <c r="G18" s="82"/>
      <c r="H18" s="83"/>
      <c r="I18" s="82"/>
      <c r="J18" s="83"/>
      <c r="K18" s="82"/>
      <c r="L18" s="105"/>
      <c r="M18" s="105"/>
      <c r="N18" s="105"/>
      <c r="O18" s="105"/>
      <c r="P18" s="105"/>
      <c r="Q18" s="105"/>
      <c r="R18" s="83"/>
      <c r="S18" s="94"/>
      <c r="T18" s="87"/>
      <c r="U18" s="87"/>
      <c r="V18" s="87"/>
      <c r="W18" s="87"/>
      <c r="X18" s="87"/>
      <c r="Y18" s="87"/>
      <c r="Z18" s="88"/>
      <c r="AA18" s="7"/>
    </row>
    <row r="19" spans="1:27" s="1" customFormat="1" x14ac:dyDescent="0.3">
      <c r="A19" s="94"/>
      <c r="B19" s="87"/>
      <c r="C19" s="82"/>
      <c r="D19" s="83"/>
      <c r="E19" s="82"/>
      <c r="F19" s="83"/>
      <c r="G19" s="82"/>
      <c r="H19" s="83"/>
      <c r="I19" s="82"/>
      <c r="J19" s="83"/>
      <c r="K19" s="82"/>
      <c r="L19" s="105"/>
      <c r="M19" s="105"/>
      <c r="N19" s="105"/>
      <c r="O19" s="105"/>
      <c r="P19" s="105"/>
      <c r="Q19" s="105"/>
      <c r="R19" s="83"/>
      <c r="S19" s="94"/>
      <c r="T19" s="87"/>
      <c r="U19" s="87"/>
      <c r="V19" s="87"/>
      <c r="W19" s="87"/>
      <c r="X19" s="87"/>
      <c r="Y19" s="87"/>
      <c r="Z19" s="88"/>
      <c r="AA19" s="7"/>
    </row>
    <row r="20" spans="1:27" s="1" customFormat="1" x14ac:dyDescent="0.3">
      <c r="A20" s="94"/>
      <c r="B20" s="87"/>
      <c r="C20" s="82"/>
      <c r="D20" s="83"/>
      <c r="E20" s="82"/>
      <c r="F20" s="83"/>
      <c r="G20" s="82"/>
      <c r="H20" s="83"/>
      <c r="I20" s="82"/>
      <c r="J20" s="83"/>
      <c r="K20" s="82"/>
      <c r="L20" s="105"/>
      <c r="M20" s="105"/>
      <c r="N20" s="105"/>
      <c r="O20" s="105"/>
      <c r="P20" s="105"/>
      <c r="Q20" s="105"/>
      <c r="R20" s="83"/>
      <c r="S20" s="94"/>
      <c r="T20" s="87"/>
      <c r="U20" s="87"/>
      <c r="V20" s="87"/>
      <c r="W20" s="87"/>
      <c r="X20" s="87"/>
      <c r="Y20" s="87"/>
      <c r="Z20" s="88"/>
      <c r="AA20" s="7"/>
    </row>
    <row r="21" spans="1:27" s="2" customFormat="1" ht="13.2" customHeight="1" x14ac:dyDescent="0.3">
      <c r="A21" s="79"/>
      <c r="B21" s="80"/>
      <c r="C21" s="84"/>
      <c r="D21" s="86"/>
      <c r="E21" s="84"/>
      <c r="F21" s="86"/>
      <c r="G21" s="84"/>
      <c r="H21" s="86"/>
      <c r="I21" s="84"/>
      <c r="J21" s="86"/>
      <c r="K21" s="84"/>
      <c r="L21" s="85"/>
      <c r="M21" s="85"/>
      <c r="N21" s="85"/>
      <c r="O21" s="85"/>
      <c r="P21" s="85"/>
      <c r="Q21" s="85"/>
      <c r="R21" s="86"/>
      <c r="S21" s="79"/>
      <c r="T21" s="80"/>
      <c r="U21" s="80"/>
      <c r="V21" s="80"/>
      <c r="W21" s="80"/>
      <c r="X21" s="80"/>
      <c r="Y21" s="80"/>
      <c r="Z21" s="81"/>
      <c r="AA21" s="7"/>
    </row>
    <row r="22" spans="1:27" s="1" customFormat="1" ht="18.600000000000001" x14ac:dyDescent="0.3">
      <c r="A22" s="38">
        <f>S16+1</f>
        <v>44570</v>
      </c>
      <c r="B22" s="21"/>
      <c r="C22" s="39">
        <f>A22+1</f>
        <v>44571</v>
      </c>
      <c r="D22" s="22"/>
      <c r="E22" s="39">
        <f>C22+1</f>
        <v>44572</v>
      </c>
      <c r="F22" s="22"/>
      <c r="G22" s="39">
        <f>E22+1</f>
        <v>44573</v>
      </c>
      <c r="H22" s="22"/>
      <c r="I22" s="39">
        <f>G22+1</f>
        <v>44574</v>
      </c>
      <c r="J22" s="22"/>
      <c r="K22" s="155">
        <f>I22+1</f>
        <v>44575</v>
      </c>
      <c r="L22" s="156"/>
      <c r="M22" s="157"/>
      <c r="N22" s="157"/>
      <c r="O22" s="157"/>
      <c r="P22" s="157"/>
      <c r="Q22" s="157"/>
      <c r="R22" s="158"/>
      <c r="S22" s="159">
        <f>K22+1</f>
        <v>44576</v>
      </c>
      <c r="T22" s="160"/>
      <c r="U22" s="161"/>
      <c r="V22" s="161"/>
      <c r="W22" s="161"/>
      <c r="X22" s="161"/>
      <c r="Y22" s="161"/>
      <c r="Z22" s="162"/>
      <c r="AA22" s="7"/>
    </row>
    <row r="23" spans="1:27" s="1" customFormat="1" x14ac:dyDescent="0.3">
      <c r="A23" s="94"/>
      <c r="B23" s="87"/>
      <c r="C23" s="82"/>
      <c r="D23" s="83"/>
      <c r="E23" s="82"/>
      <c r="F23" s="83"/>
      <c r="G23" s="82"/>
      <c r="H23" s="83"/>
      <c r="I23" s="82"/>
      <c r="J23" s="83"/>
      <c r="K23" s="82"/>
      <c r="L23" s="105"/>
      <c r="M23" s="105"/>
      <c r="N23" s="105"/>
      <c r="O23" s="105"/>
      <c r="P23" s="105"/>
      <c r="Q23" s="105"/>
      <c r="R23" s="83"/>
      <c r="S23" s="94"/>
      <c r="T23" s="87"/>
      <c r="U23" s="87"/>
      <c r="V23" s="87"/>
      <c r="W23" s="87"/>
      <c r="X23" s="87"/>
      <c r="Y23" s="87"/>
      <c r="Z23" s="88"/>
      <c r="AA23" s="7"/>
    </row>
    <row r="24" spans="1:27" s="1" customFormat="1" x14ac:dyDescent="0.3">
      <c r="A24" s="94"/>
      <c r="B24" s="87"/>
      <c r="C24" s="82"/>
      <c r="D24" s="83"/>
      <c r="E24" s="82"/>
      <c r="F24" s="83"/>
      <c r="G24" s="82"/>
      <c r="H24" s="83"/>
      <c r="I24" s="82"/>
      <c r="J24" s="83"/>
      <c r="K24" s="82"/>
      <c r="L24" s="105"/>
      <c r="M24" s="105"/>
      <c r="N24" s="105"/>
      <c r="O24" s="105"/>
      <c r="P24" s="105"/>
      <c r="Q24" s="105"/>
      <c r="R24" s="83"/>
      <c r="S24" s="94"/>
      <c r="T24" s="87"/>
      <c r="U24" s="87"/>
      <c r="V24" s="87"/>
      <c r="W24" s="87"/>
      <c r="X24" s="87"/>
      <c r="Y24" s="87"/>
      <c r="Z24" s="88"/>
      <c r="AA24" s="7"/>
    </row>
    <row r="25" spans="1:27" s="1" customFormat="1" x14ac:dyDescent="0.3">
      <c r="A25" s="94"/>
      <c r="B25" s="87"/>
      <c r="C25" s="82"/>
      <c r="D25" s="83"/>
      <c r="E25" s="82"/>
      <c r="F25" s="83"/>
      <c r="G25" s="82"/>
      <c r="H25" s="83"/>
      <c r="I25" s="82"/>
      <c r="J25" s="83"/>
      <c r="K25" s="82"/>
      <c r="L25" s="105"/>
      <c r="M25" s="105"/>
      <c r="N25" s="105"/>
      <c r="O25" s="105"/>
      <c r="P25" s="105"/>
      <c r="Q25" s="105"/>
      <c r="R25" s="83"/>
      <c r="S25" s="94"/>
      <c r="T25" s="87"/>
      <c r="U25" s="87"/>
      <c r="V25" s="87"/>
      <c r="W25" s="87"/>
      <c r="X25" s="87"/>
      <c r="Y25" s="87"/>
      <c r="Z25" s="88"/>
      <c r="AA25" s="7"/>
    </row>
    <row r="26" spans="1:27" s="1" customFormat="1" x14ac:dyDescent="0.3">
      <c r="A26" s="94"/>
      <c r="B26" s="87"/>
      <c r="C26" s="82"/>
      <c r="D26" s="83"/>
      <c r="E26" s="82"/>
      <c r="F26" s="83"/>
      <c r="G26" s="82"/>
      <c r="H26" s="83"/>
      <c r="I26" s="82"/>
      <c r="J26" s="83"/>
      <c r="K26" s="82"/>
      <c r="L26" s="105"/>
      <c r="M26" s="105"/>
      <c r="N26" s="105"/>
      <c r="O26" s="105"/>
      <c r="P26" s="105"/>
      <c r="Q26" s="105"/>
      <c r="R26" s="83"/>
      <c r="S26" s="94"/>
      <c r="T26" s="87"/>
      <c r="U26" s="87"/>
      <c r="V26" s="87"/>
      <c r="W26" s="87"/>
      <c r="X26" s="87"/>
      <c r="Y26" s="87"/>
      <c r="Z26" s="88"/>
      <c r="AA26" s="7"/>
    </row>
    <row r="27" spans="1:27" s="2" customFormat="1" x14ac:dyDescent="0.3">
      <c r="A27" s="79"/>
      <c r="B27" s="80"/>
      <c r="C27" s="84"/>
      <c r="D27" s="86"/>
      <c r="E27" s="84"/>
      <c r="F27" s="86"/>
      <c r="G27" s="84"/>
      <c r="H27" s="86"/>
      <c r="I27" s="84"/>
      <c r="J27" s="86"/>
      <c r="K27" s="84"/>
      <c r="L27" s="85"/>
      <c r="M27" s="85"/>
      <c r="N27" s="85"/>
      <c r="O27" s="85"/>
      <c r="P27" s="85"/>
      <c r="Q27" s="85"/>
      <c r="R27" s="86"/>
      <c r="S27" s="79"/>
      <c r="T27" s="80"/>
      <c r="U27" s="80"/>
      <c r="V27" s="80"/>
      <c r="W27" s="80"/>
      <c r="X27" s="80"/>
      <c r="Y27" s="80"/>
      <c r="Z27" s="81"/>
      <c r="AA27" s="7"/>
    </row>
    <row r="28" spans="1:27" s="1" customFormat="1" ht="18.600000000000001" x14ac:dyDescent="0.3">
      <c r="A28" s="38">
        <f>S22+1</f>
        <v>44577</v>
      </c>
      <c r="B28" s="21"/>
      <c r="C28" s="39">
        <f>A28+1</f>
        <v>44578</v>
      </c>
      <c r="D28" s="22"/>
      <c r="E28" s="39">
        <f>C28+1</f>
        <v>44579</v>
      </c>
      <c r="F28" s="22"/>
      <c r="G28" s="39">
        <f>E28+1</f>
        <v>44580</v>
      </c>
      <c r="H28" s="22"/>
      <c r="I28" s="39">
        <f>G28+1</f>
        <v>44581</v>
      </c>
      <c r="J28" s="22"/>
      <c r="K28" s="155">
        <f>I28+1</f>
        <v>44582</v>
      </c>
      <c r="L28" s="156"/>
      <c r="M28" s="157"/>
      <c r="N28" s="157"/>
      <c r="O28" s="157"/>
      <c r="P28" s="157"/>
      <c r="Q28" s="157"/>
      <c r="R28" s="158"/>
      <c r="S28" s="159">
        <f>K28+1</f>
        <v>44583</v>
      </c>
      <c r="T28" s="160"/>
      <c r="U28" s="161"/>
      <c r="V28" s="161"/>
      <c r="W28" s="161"/>
      <c r="X28" s="161"/>
      <c r="Y28" s="161"/>
      <c r="Z28" s="162"/>
      <c r="AA28" s="7"/>
    </row>
    <row r="29" spans="1:27" s="1" customFormat="1" x14ac:dyDescent="0.3">
      <c r="A29" s="94"/>
      <c r="B29" s="87"/>
      <c r="C29" s="82"/>
      <c r="D29" s="83"/>
      <c r="E29" s="82"/>
      <c r="F29" s="83"/>
      <c r="G29" s="82"/>
      <c r="H29" s="83"/>
      <c r="I29" s="82"/>
      <c r="J29" s="83"/>
      <c r="K29" s="82"/>
      <c r="L29" s="105"/>
      <c r="M29" s="105"/>
      <c r="N29" s="105"/>
      <c r="O29" s="105"/>
      <c r="P29" s="105"/>
      <c r="Q29" s="105"/>
      <c r="R29" s="83"/>
      <c r="S29" s="94"/>
      <c r="T29" s="87"/>
      <c r="U29" s="87"/>
      <c r="V29" s="87"/>
      <c r="W29" s="87"/>
      <c r="X29" s="87"/>
      <c r="Y29" s="87"/>
      <c r="Z29" s="88"/>
      <c r="AA29" s="7"/>
    </row>
    <row r="30" spans="1:27" s="1" customFormat="1" x14ac:dyDescent="0.3">
      <c r="A30" s="94"/>
      <c r="B30" s="87"/>
      <c r="C30" s="82"/>
      <c r="D30" s="83"/>
      <c r="E30" s="82"/>
      <c r="F30" s="83"/>
      <c r="G30" s="82"/>
      <c r="H30" s="83"/>
      <c r="I30" s="82"/>
      <c r="J30" s="83"/>
      <c r="K30" s="82"/>
      <c r="L30" s="105"/>
      <c r="M30" s="105"/>
      <c r="N30" s="105"/>
      <c r="O30" s="105"/>
      <c r="P30" s="105"/>
      <c r="Q30" s="105"/>
      <c r="R30" s="83"/>
      <c r="S30" s="94"/>
      <c r="T30" s="87"/>
      <c r="U30" s="87"/>
      <c r="V30" s="87"/>
      <c r="W30" s="87"/>
      <c r="X30" s="87"/>
      <c r="Y30" s="87"/>
      <c r="Z30" s="88"/>
      <c r="AA30" s="7"/>
    </row>
    <row r="31" spans="1:27" s="1" customFormat="1" x14ac:dyDescent="0.3">
      <c r="A31" s="94"/>
      <c r="B31" s="87"/>
      <c r="C31" s="82"/>
      <c r="D31" s="83"/>
      <c r="E31" s="82"/>
      <c r="F31" s="83"/>
      <c r="G31" s="82"/>
      <c r="H31" s="83"/>
      <c r="I31" s="82"/>
      <c r="J31" s="83"/>
      <c r="K31" s="82"/>
      <c r="L31" s="105"/>
      <c r="M31" s="105"/>
      <c r="N31" s="105"/>
      <c r="O31" s="105"/>
      <c r="P31" s="105"/>
      <c r="Q31" s="105"/>
      <c r="R31" s="83"/>
      <c r="S31" s="94"/>
      <c r="T31" s="87"/>
      <c r="U31" s="87"/>
      <c r="V31" s="87"/>
      <c r="W31" s="87"/>
      <c r="X31" s="87"/>
      <c r="Y31" s="87"/>
      <c r="Z31" s="88"/>
      <c r="AA31" s="7"/>
    </row>
    <row r="32" spans="1:27" s="1" customFormat="1" x14ac:dyDescent="0.3">
      <c r="A32" s="94"/>
      <c r="B32" s="87"/>
      <c r="C32" s="82"/>
      <c r="D32" s="83"/>
      <c r="E32" s="82"/>
      <c r="F32" s="83"/>
      <c r="G32" s="82"/>
      <c r="H32" s="83"/>
      <c r="I32" s="82"/>
      <c r="J32" s="83"/>
      <c r="K32" s="82"/>
      <c r="L32" s="105"/>
      <c r="M32" s="105"/>
      <c r="N32" s="105"/>
      <c r="O32" s="105"/>
      <c r="P32" s="105"/>
      <c r="Q32" s="105"/>
      <c r="R32" s="83"/>
      <c r="S32" s="94"/>
      <c r="T32" s="87"/>
      <c r="U32" s="87"/>
      <c r="V32" s="87"/>
      <c r="W32" s="87"/>
      <c r="X32" s="87"/>
      <c r="Y32" s="87"/>
      <c r="Z32" s="88"/>
      <c r="AA32" s="7"/>
    </row>
    <row r="33" spans="1:29" s="2" customFormat="1" x14ac:dyDescent="0.3">
      <c r="A33" s="79"/>
      <c r="B33" s="80"/>
      <c r="C33" s="84"/>
      <c r="D33" s="86"/>
      <c r="E33" s="84"/>
      <c r="F33" s="86"/>
      <c r="G33" s="84"/>
      <c r="H33" s="86"/>
      <c r="I33" s="84"/>
      <c r="J33" s="86"/>
      <c r="K33" s="84"/>
      <c r="L33" s="85"/>
      <c r="M33" s="85"/>
      <c r="N33" s="85"/>
      <c r="O33" s="85"/>
      <c r="P33" s="85"/>
      <c r="Q33" s="85"/>
      <c r="R33" s="86"/>
      <c r="S33" s="79"/>
      <c r="T33" s="80"/>
      <c r="U33" s="80"/>
      <c r="V33" s="80"/>
      <c r="W33" s="80"/>
      <c r="X33" s="80"/>
      <c r="Y33" s="80"/>
      <c r="Z33" s="81"/>
      <c r="AA33" s="7"/>
    </row>
    <row r="34" spans="1:29" s="1" customFormat="1" ht="18.600000000000001" x14ac:dyDescent="0.3">
      <c r="A34" s="38">
        <f>S28+1</f>
        <v>44584</v>
      </c>
      <c r="B34" s="21"/>
      <c r="C34" s="39">
        <f>A34+1</f>
        <v>44585</v>
      </c>
      <c r="D34" s="22"/>
      <c r="E34" s="39">
        <f>C34+1</f>
        <v>44586</v>
      </c>
      <c r="F34" s="22"/>
      <c r="G34" s="39">
        <f>E34+1</f>
        <v>44587</v>
      </c>
      <c r="H34" s="22"/>
      <c r="I34" s="39">
        <f>G34+1</f>
        <v>44588</v>
      </c>
      <c r="J34" s="22"/>
      <c r="K34" s="155">
        <f>I34+1</f>
        <v>44589</v>
      </c>
      <c r="L34" s="156"/>
      <c r="M34" s="157"/>
      <c r="N34" s="157"/>
      <c r="O34" s="157"/>
      <c r="P34" s="157"/>
      <c r="Q34" s="157"/>
      <c r="R34" s="158"/>
      <c r="S34" s="159">
        <f>K34+1</f>
        <v>44590</v>
      </c>
      <c r="T34" s="160"/>
      <c r="U34" s="161"/>
      <c r="V34" s="161"/>
      <c r="W34" s="161"/>
      <c r="X34" s="161"/>
      <c r="Y34" s="161"/>
      <c r="Z34" s="162"/>
      <c r="AA34" s="7"/>
    </row>
    <row r="35" spans="1:29" s="1" customFormat="1" x14ac:dyDescent="0.3">
      <c r="A35" s="94"/>
      <c r="B35" s="87"/>
      <c r="C35" s="82"/>
      <c r="D35" s="83"/>
      <c r="E35" s="82"/>
      <c r="F35" s="83"/>
      <c r="G35" s="82"/>
      <c r="H35" s="83"/>
      <c r="I35" s="82"/>
      <c r="J35" s="83"/>
      <c r="K35" s="82"/>
      <c r="L35" s="105"/>
      <c r="M35" s="105"/>
      <c r="N35" s="105"/>
      <c r="O35" s="105"/>
      <c r="P35" s="105"/>
      <c r="Q35" s="105"/>
      <c r="R35" s="83"/>
      <c r="S35" s="94"/>
      <c r="T35" s="87"/>
      <c r="U35" s="87"/>
      <c r="V35" s="87"/>
      <c r="W35" s="87"/>
      <c r="X35" s="87"/>
      <c r="Y35" s="87"/>
      <c r="Z35" s="88"/>
      <c r="AA35" s="7"/>
      <c r="AC35" s="1" t="s">
        <v>22</v>
      </c>
    </row>
    <row r="36" spans="1:29" s="1" customFormat="1" x14ac:dyDescent="0.3">
      <c r="A36" s="94"/>
      <c r="B36" s="87"/>
      <c r="C36" s="82"/>
      <c r="D36" s="83"/>
      <c r="E36" s="82"/>
      <c r="F36" s="83"/>
      <c r="G36" s="82"/>
      <c r="H36" s="83"/>
      <c r="I36" s="82"/>
      <c r="J36" s="83"/>
      <c r="K36" s="82"/>
      <c r="L36" s="105"/>
      <c r="M36" s="105"/>
      <c r="N36" s="105"/>
      <c r="O36" s="105"/>
      <c r="P36" s="105"/>
      <c r="Q36" s="105"/>
      <c r="R36" s="83"/>
      <c r="S36" s="94"/>
      <c r="T36" s="87"/>
      <c r="U36" s="87"/>
      <c r="V36" s="87"/>
      <c r="W36" s="87"/>
      <c r="X36" s="87"/>
      <c r="Y36" s="87"/>
      <c r="Z36" s="88"/>
      <c r="AA36" s="7"/>
      <c r="AC36" s="1" t="s">
        <v>20</v>
      </c>
    </row>
    <row r="37" spans="1:29" s="1" customFormat="1" x14ac:dyDescent="0.3">
      <c r="A37" s="94"/>
      <c r="B37" s="87"/>
      <c r="C37" s="82"/>
      <c r="D37" s="83"/>
      <c r="E37" s="82"/>
      <c r="F37" s="83"/>
      <c r="G37" s="82"/>
      <c r="H37" s="83"/>
      <c r="I37" s="82"/>
      <c r="J37" s="83"/>
      <c r="K37" s="82"/>
      <c r="L37" s="105"/>
      <c r="M37" s="105"/>
      <c r="N37" s="105"/>
      <c r="O37" s="105"/>
      <c r="P37" s="105"/>
      <c r="Q37" s="105"/>
      <c r="R37" s="83"/>
      <c r="S37" s="94"/>
      <c r="T37" s="87"/>
      <c r="U37" s="87"/>
      <c r="V37" s="87"/>
      <c r="W37" s="87"/>
      <c r="X37" s="87"/>
      <c r="Y37" s="87"/>
      <c r="Z37" s="88"/>
      <c r="AA37" s="7"/>
    </row>
    <row r="38" spans="1:29" s="1" customFormat="1" x14ac:dyDescent="0.3">
      <c r="A38" s="94"/>
      <c r="B38" s="87"/>
      <c r="C38" s="82"/>
      <c r="D38" s="83"/>
      <c r="E38" s="82"/>
      <c r="F38" s="83"/>
      <c r="G38" s="82"/>
      <c r="H38" s="83"/>
      <c r="I38" s="82"/>
      <c r="J38" s="83"/>
      <c r="K38" s="82"/>
      <c r="L38" s="105"/>
      <c r="M38" s="105"/>
      <c r="N38" s="105"/>
      <c r="O38" s="105"/>
      <c r="P38" s="105"/>
      <c r="Q38" s="105"/>
      <c r="R38" s="83"/>
      <c r="S38" s="94"/>
      <c r="T38" s="87"/>
      <c r="U38" s="87"/>
      <c r="V38" s="87"/>
      <c r="W38" s="87"/>
      <c r="X38" s="87"/>
      <c r="Y38" s="87"/>
      <c r="Z38" s="88"/>
      <c r="AA38" s="7"/>
    </row>
    <row r="39" spans="1:29" s="2" customFormat="1" x14ac:dyDescent="0.3">
      <c r="A39" s="79"/>
      <c r="B39" s="80"/>
      <c r="C39" s="84"/>
      <c r="D39" s="86"/>
      <c r="E39" s="84"/>
      <c r="F39" s="86"/>
      <c r="G39" s="84"/>
      <c r="H39" s="86"/>
      <c r="I39" s="84"/>
      <c r="J39" s="86"/>
      <c r="K39" s="84"/>
      <c r="L39" s="85"/>
      <c r="M39" s="85"/>
      <c r="N39" s="85"/>
      <c r="O39" s="85"/>
      <c r="P39" s="85"/>
      <c r="Q39" s="85"/>
      <c r="R39" s="86"/>
      <c r="S39" s="79"/>
      <c r="T39" s="80"/>
      <c r="U39" s="80"/>
      <c r="V39" s="80"/>
      <c r="W39" s="80"/>
      <c r="X39" s="80"/>
      <c r="Y39" s="80"/>
      <c r="Z39" s="81"/>
      <c r="AA39" s="7"/>
    </row>
    <row r="40" spans="1:29" ht="18.600000000000001" x14ac:dyDescent="0.3">
      <c r="A40" s="38">
        <f>S34+1</f>
        <v>44591</v>
      </c>
      <c r="B40" s="21"/>
      <c r="C40" s="39">
        <f>A40+1</f>
        <v>44592</v>
      </c>
      <c r="D40" s="22"/>
      <c r="E40" s="30" t="s">
        <v>0</v>
      </c>
      <c r="F40" s="31"/>
      <c r="G40" s="31"/>
      <c r="H40" s="31"/>
      <c r="I40" s="31"/>
      <c r="J40" s="31"/>
      <c r="K40" s="31"/>
      <c r="L40" s="31"/>
      <c r="M40" s="31"/>
      <c r="N40" s="31"/>
      <c r="O40" s="31"/>
      <c r="P40" s="31"/>
      <c r="Q40" s="31"/>
      <c r="R40" s="31"/>
      <c r="S40" s="31"/>
      <c r="T40" s="31"/>
      <c r="U40" s="31"/>
      <c r="V40" s="31"/>
      <c r="W40" s="31"/>
      <c r="X40" s="31"/>
      <c r="Y40" s="31"/>
      <c r="Z40" s="32"/>
      <c r="AA40" s="6"/>
    </row>
    <row r="41" spans="1:29" x14ac:dyDescent="0.3">
      <c r="A41" s="94"/>
      <c r="B41" s="87"/>
      <c r="C41" s="82"/>
      <c r="D41" s="83"/>
      <c r="E41" s="33"/>
      <c r="F41" s="34"/>
      <c r="G41" s="34"/>
      <c r="H41" s="34"/>
      <c r="I41" s="34"/>
      <c r="J41" s="34"/>
      <c r="K41" s="34"/>
      <c r="L41" s="34"/>
      <c r="M41" s="34"/>
      <c r="N41" s="34"/>
      <c r="O41" s="34"/>
      <c r="P41" s="34"/>
      <c r="Q41" s="34"/>
      <c r="R41" s="34"/>
      <c r="S41" s="34"/>
      <c r="T41" s="34"/>
      <c r="U41" s="34"/>
      <c r="V41" s="34"/>
      <c r="W41" s="34"/>
      <c r="X41" s="34"/>
      <c r="Y41" s="34"/>
      <c r="Z41" s="8"/>
      <c r="AA41" s="6"/>
    </row>
    <row r="42" spans="1:29" x14ac:dyDescent="0.3">
      <c r="A42" s="94"/>
      <c r="B42" s="87"/>
      <c r="C42" s="82"/>
      <c r="D42" s="83"/>
      <c r="E42" s="33"/>
      <c r="F42" s="34"/>
      <c r="G42" s="34"/>
      <c r="H42" s="34"/>
      <c r="I42" s="34"/>
      <c r="J42" s="34"/>
      <c r="K42" s="34"/>
      <c r="L42" s="34"/>
      <c r="M42" s="34"/>
      <c r="N42" s="34"/>
      <c r="O42" s="34"/>
      <c r="P42" s="34"/>
      <c r="Q42" s="34"/>
      <c r="R42" s="34"/>
      <c r="S42" s="34"/>
      <c r="T42" s="34"/>
      <c r="U42" s="34"/>
      <c r="V42" s="34"/>
      <c r="W42" s="34"/>
      <c r="X42" s="34"/>
      <c r="Y42" s="34"/>
      <c r="Z42" s="35"/>
      <c r="AA42" s="6"/>
    </row>
    <row r="43" spans="1:29" x14ac:dyDescent="0.3">
      <c r="A43" s="94"/>
      <c r="B43" s="87"/>
      <c r="C43" s="82"/>
      <c r="D43" s="83"/>
      <c r="E43" s="33"/>
      <c r="F43" s="34"/>
      <c r="G43" s="34"/>
      <c r="H43" s="34"/>
      <c r="I43" s="34"/>
      <c r="J43" s="34"/>
      <c r="K43" s="34"/>
      <c r="L43" s="34"/>
      <c r="M43" s="34"/>
      <c r="N43" s="34"/>
      <c r="O43" s="34"/>
      <c r="P43" s="34"/>
      <c r="Q43" s="34"/>
      <c r="R43" s="34"/>
      <c r="S43" s="34"/>
      <c r="T43" s="34"/>
      <c r="U43" s="34"/>
      <c r="V43" s="34"/>
      <c r="W43" s="34"/>
      <c r="X43" s="34"/>
      <c r="Y43" s="34"/>
      <c r="Z43" s="35"/>
      <c r="AA43" s="6"/>
    </row>
    <row r="44" spans="1:29" x14ac:dyDescent="0.3">
      <c r="A44" s="94"/>
      <c r="B44" s="87"/>
      <c r="C44" s="82"/>
      <c r="D44" s="83"/>
      <c r="E44" s="33"/>
      <c r="F44" s="34"/>
      <c r="G44" s="34"/>
      <c r="H44" s="34"/>
      <c r="I44" s="34"/>
      <c r="J44" s="34"/>
      <c r="K44" s="149" t="s">
        <v>1</v>
      </c>
      <c r="L44" s="149"/>
      <c r="M44" s="149"/>
      <c r="N44" s="149"/>
      <c r="O44" s="149"/>
      <c r="P44" s="149"/>
      <c r="Q44" s="149"/>
      <c r="R44" s="149"/>
      <c r="S44" s="149"/>
      <c r="T44" s="149"/>
      <c r="U44" s="149"/>
      <c r="V44" s="149"/>
      <c r="W44" s="149"/>
      <c r="X44" s="149"/>
      <c r="Y44" s="149"/>
      <c r="Z44" s="150"/>
      <c r="AA44" s="6"/>
    </row>
    <row r="45" spans="1:29" s="1" customFormat="1" x14ac:dyDescent="0.3">
      <c r="A45" s="79"/>
      <c r="B45" s="80"/>
      <c r="C45" s="84"/>
      <c r="D45" s="86"/>
      <c r="E45" s="36"/>
      <c r="F45" s="37"/>
      <c r="G45" s="37"/>
      <c r="H45" s="37"/>
      <c r="I45" s="37"/>
      <c r="J45" s="37"/>
      <c r="K45" s="147" t="s">
        <v>2</v>
      </c>
      <c r="L45" s="147"/>
      <c r="M45" s="147"/>
      <c r="N45" s="147"/>
      <c r="O45" s="147"/>
      <c r="P45" s="147"/>
      <c r="Q45" s="147"/>
      <c r="R45" s="147"/>
      <c r="S45" s="147"/>
      <c r="T45" s="147"/>
      <c r="U45" s="147"/>
      <c r="V45" s="147"/>
      <c r="W45" s="147"/>
      <c r="X45" s="147"/>
      <c r="Y45" s="147"/>
      <c r="Z45" s="148"/>
      <c r="AA45" s="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45"/>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paperSize="9" scale="87"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45"/>
  <sheetViews>
    <sheetView showGridLines="0" workbookViewId="0">
      <selection activeCell="F10" sqref="F10"/>
    </sheetView>
  </sheetViews>
  <sheetFormatPr defaultRowHeight="14.4" x14ac:dyDescent="0.3"/>
  <cols>
    <col min="1" max="1" width="4.7265625" customWidth="1"/>
    <col min="2" max="2" width="13.6328125" customWidth="1"/>
    <col min="3" max="3" width="4.7265625" customWidth="1"/>
    <col min="4" max="4" width="13.6328125" customWidth="1"/>
    <col min="5" max="5" width="4.7265625" customWidth="1"/>
    <col min="6" max="6" width="13.6328125" customWidth="1"/>
    <col min="7" max="7" width="4.7265625" customWidth="1"/>
    <col min="8" max="8" width="13.6328125" customWidth="1"/>
    <col min="9" max="9" width="4.7265625" customWidth="1"/>
    <col min="10" max="10" width="13.6328125" customWidth="1"/>
    <col min="11" max="17" width="2.36328125" customWidth="1"/>
    <col min="18" max="18" width="1.453125" customWidth="1"/>
    <col min="19" max="25" width="2.36328125" customWidth="1"/>
    <col min="26" max="26" width="1.453125" customWidth="1"/>
  </cols>
  <sheetData>
    <row r="1" spans="1:27" s="3" customFormat="1" ht="15" customHeight="1" x14ac:dyDescent="0.25">
      <c r="A1" s="151">
        <f>DATE('1'!AD18,'1'!AD20+2,1)</f>
        <v>44593</v>
      </c>
      <c r="B1" s="151"/>
      <c r="C1" s="151"/>
      <c r="D1" s="151"/>
      <c r="E1" s="151"/>
      <c r="F1" s="151"/>
      <c r="G1" s="151"/>
      <c r="H1" s="151"/>
      <c r="I1" s="9"/>
      <c r="J1" s="9"/>
      <c r="K1" s="141">
        <f>DATE(YEAR(A1),MONTH(A1)-1,1)</f>
        <v>44562</v>
      </c>
      <c r="L1" s="141"/>
      <c r="M1" s="141"/>
      <c r="N1" s="141"/>
      <c r="O1" s="141"/>
      <c r="P1" s="141"/>
      <c r="Q1" s="141"/>
      <c r="R1" s="10"/>
      <c r="S1" s="141">
        <f>DATE(YEAR(A1),MONTH(A1)+1,1)</f>
        <v>44621</v>
      </c>
      <c r="T1" s="141"/>
      <c r="U1" s="141"/>
      <c r="V1" s="141"/>
      <c r="W1" s="141"/>
      <c r="X1" s="141"/>
      <c r="Y1" s="141"/>
      <c r="Z1" s="10"/>
      <c r="AA1" s="10"/>
    </row>
    <row r="2" spans="1:27" s="3" customFormat="1" ht="11.25" customHeight="1" x14ac:dyDescent="0.25">
      <c r="A2" s="151"/>
      <c r="B2" s="151"/>
      <c r="C2" s="151"/>
      <c r="D2" s="151"/>
      <c r="E2" s="151"/>
      <c r="F2" s="151"/>
      <c r="G2" s="151"/>
      <c r="H2" s="151"/>
      <c r="I2" s="9"/>
      <c r="J2" s="9"/>
      <c r="K2" s="12" t="str">
        <f>INDEX({"日";"月";"火";"水";"木";"金";"土"},1+MOD(開始_日+1-2,7))</f>
        <v>日</v>
      </c>
      <c r="L2" s="12" t="str">
        <f>INDEX({"日";"月";"火";"水";"木";"金";"土"},1+MOD(開始_日+2-2,7))</f>
        <v>月</v>
      </c>
      <c r="M2" s="12" t="str">
        <f>INDEX({"日";"月";"火";"水";"木";"金";"土"},1+MOD(開始_日+3-2,7))</f>
        <v>火</v>
      </c>
      <c r="N2" s="12" t="str">
        <f>INDEX({"日";"月";"火";"水";"木";"金";"土"},1+MOD(開始_日+4-2,7))</f>
        <v>水</v>
      </c>
      <c r="O2" s="12" t="str">
        <f>INDEX({"日";"月";"火";"水";"木";"金";"土"},1+MOD(開始_日+5-2,7))</f>
        <v>木</v>
      </c>
      <c r="P2" s="12" t="str">
        <f>INDEX({"日";"月";"火";"水";"木";"金";"土"},1+MOD(開始_日+6-2,7))</f>
        <v>金</v>
      </c>
      <c r="Q2" s="12" t="str">
        <f>INDEX({"日";"月";"火";"水";"木";"金";"土"},1+MOD(開始_日+7-2,7))</f>
        <v>土</v>
      </c>
      <c r="R2" s="10"/>
      <c r="S2" s="12" t="str">
        <f>INDEX({"日";"月";"火";"水";"木";"金";"土"},1+MOD(開始_日+1-2,7))</f>
        <v>日</v>
      </c>
      <c r="T2" s="12" t="str">
        <f>INDEX({"日";"月";"火";"水";"木";"金";"土"},1+MOD(開始_日+2-2,7))</f>
        <v>月</v>
      </c>
      <c r="U2" s="12" t="str">
        <f>INDEX({"日";"月";"火";"水";"木";"金";"土"},1+MOD(開始_日+3-2,7))</f>
        <v>火</v>
      </c>
      <c r="V2" s="12" t="str">
        <f>INDEX({"日";"月";"火";"水";"木";"金";"土"},1+MOD(開始_日+4-2,7))</f>
        <v>水</v>
      </c>
      <c r="W2" s="12" t="str">
        <f>INDEX({"日";"月";"火";"水";"木";"金";"土"},1+MOD(開始_日+5-2,7))</f>
        <v>木</v>
      </c>
      <c r="X2" s="12" t="str">
        <f>INDEX({"日";"月";"火";"水";"木";"金";"土"},1+MOD(開始_日+6-2,7))</f>
        <v>金</v>
      </c>
      <c r="Y2" s="12" t="str">
        <f>INDEX({"日";"月";"火";"水";"木";"金";"土"},1+MOD(開始_日+7-2,7))</f>
        <v>土</v>
      </c>
      <c r="Z2" s="10"/>
      <c r="AA2" s="10"/>
    </row>
    <row r="3" spans="1:27" s="4" customFormat="1" ht="9" customHeight="1" x14ac:dyDescent="0.25">
      <c r="A3" s="151"/>
      <c r="B3" s="151"/>
      <c r="C3" s="151"/>
      <c r="D3" s="151"/>
      <c r="E3" s="151"/>
      <c r="F3" s="151"/>
      <c r="G3" s="151"/>
      <c r="H3" s="151"/>
      <c r="I3" s="9"/>
      <c r="J3" s="9"/>
      <c r="K3" s="40" t="str">
        <f t="shared" ref="K3:Q8" si="0">IF(MONTH($K$1)&lt;&gt;MONTH($K$1-(WEEKDAY($K$1,1)-(開始_日-1))-IF((WEEKDAY($K$1,1)-(開始_日-1))&lt;=0,7,0)+(ROW(K3)-ROW($K$3))*7+(COLUMN(K3)-COLUMN($K$3)+1)),"",$K$1-(WEEKDAY($K$1,1)-(開始_日-1))-IF((WEEKDAY($K$1,1)-(開始_日-1))&lt;=0,7,0)+(ROW(K3)-ROW($K$3))*7+(COLUMN(K3)-COLUMN($K$3)+1))</f>
        <v/>
      </c>
      <c r="L3" s="40" t="str">
        <f t="shared" si="0"/>
        <v/>
      </c>
      <c r="M3" s="40" t="str">
        <f t="shared" si="0"/>
        <v/>
      </c>
      <c r="N3" s="40" t="str">
        <f t="shared" si="0"/>
        <v/>
      </c>
      <c r="O3" s="40" t="str">
        <f t="shared" si="0"/>
        <v/>
      </c>
      <c r="P3" s="40" t="str">
        <f t="shared" si="0"/>
        <v/>
      </c>
      <c r="Q3" s="40">
        <f t="shared" si="0"/>
        <v>44562</v>
      </c>
      <c r="R3" s="10"/>
      <c r="S3" s="40" t="str">
        <f t="shared" ref="S3:Y8" si="1">IF(MONTH($S$1)&lt;&gt;MONTH($S$1-(WEEKDAY($S$1,1)-(開始_日-1))-IF((WEEKDAY($S$1,1)-(開始_日-1))&lt;=0,7,0)+(ROW(S3)-ROW($S$3))*7+(COLUMN(S3)-COLUMN($S$3)+1)),"",$S$1-(WEEKDAY($S$1,1)-(開始_日-1))-IF((WEEKDAY($S$1,1)-(開始_日-1))&lt;=0,7,0)+(ROW(S3)-ROW($S$3))*7+(COLUMN(S3)-COLUMN($S$3)+1))</f>
        <v/>
      </c>
      <c r="T3" s="40" t="str">
        <f t="shared" si="1"/>
        <v/>
      </c>
      <c r="U3" s="40">
        <f t="shared" si="1"/>
        <v>44621</v>
      </c>
      <c r="V3" s="40">
        <f t="shared" si="1"/>
        <v>44622</v>
      </c>
      <c r="W3" s="40">
        <f t="shared" si="1"/>
        <v>44623</v>
      </c>
      <c r="X3" s="40">
        <f t="shared" si="1"/>
        <v>44624</v>
      </c>
      <c r="Y3" s="40">
        <f t="shared" si="1"/>
        <v>44625</v>
      </c>
      <c r="Z3" s="13"/>
      <c r="AA3" s="13"/>
    </row>
    <row r="4" spans="1:27" s="4" customFormat="1" ht="9" customHeight="1" x14ac:dyDescent="0.25">
      <c r="A4" s="151"/>
      <c r="B4" s="151"/>
      <c r="C4" s="151"/>
      <c r="D4" s="151"/>
      <c r="E4" s="151"/>
      <c r="F4" s="151"/>
      <c r="G4" s="151"/>
      <c r="H4" s="151"/>
      <c r="I4" s="9"/>
      <c r="J4" s="9"/>
      <c r="K4" s="40">
        <f t="shared" si="0"/>
        <v>44563</v>
      </c>
      <c r="L4" s="40">
        <f t="shared" si="0"/>
        <v>44564</v>
      </c>
      <c r="M4" s="40">
        <f t="shared" si="0"/>
        <v>44565</v>
      </c>
      <c r="N4" s="40">
        <f t="shared" si="0"/>
        <v>44566</v>
      </c>
      <c r="O4" s="40">
        <f t="shared" si="0"/>
        <v>44567</v>
      </c>
      <c r="P4" s="40">
        <f t="shared" si="0"/>
        <v>44568</v>
      </c>
      <c r="Q4" s="40">
        <f t="shared" si="0"/>
        <v>44569</v>
      </c>
      <c r="R4" s="10"/>
      <c r="S4" s="40">
        <f t="shared" si="1"/>
        <v>44626</v>
      </c>
      <c r="T4" s="40">
        <f t="shared" si="1"/>
        <v>44627</v>
      </c>
      <c r="U4" s="40">
        <f t="shared" si="1"/>
        <v>44628</v>
      </c>
      <c r="V4" s="40">
        <f t="shared" si="1"/>
        <v>44629</v>
      </c>
      <c r="W4" s="40">
        <f t="shared" si="1"/>
        <v>44630</v>
      </c>
      <c r="X4" s="40">
        <f t="shared" si="1"/>
        <v>44631</v>
      </c>
      <c r="Y4" s="40">
        <f t="shared" si="1"/>
        <v>44632</v>
      </c>
      <c r="Z4" s="13"/>
      <c r="AA4" s="13"/>
    </row>
    <row r="5" spans="1:27" s="4" customFormat="1" ht="9" customHeight="1" x14ac:dyDescent="0.25">
      <c r="A5" s="151"/>
      <c r="B5" s="151"/>
      <c r="C5" s="151"/>
      <c r="D5" s="151"/>
      <c r="E5" s="151"/>
      <c r="F5" s="151"/>
      <c r="G5" s="151"/>
      <c r="H5" s="151"/>
      <c r="I5" s="9"/>
      <c r="J5" s="9"/>
      <c r="K5" s="40">
        <f t="shared" si="0"/>
        <v>44570</v>
      </c>
      <c r="L5" s="40">
        <f t="shared" si="0"/>
        <v>44571</v>
      </c>
      <c r="M5" s="40">
        <f t="shared" si="0"/>
        <v>44572</v>
      </c>
      <c r="N5" s="40">
        <f t="shared" si="0"/>
        <v>44573</v>
      </c>
      <c r="O5" s="40">
        <f t="shared" si="0"/>
        <v>44574</v>
      </c>
      <c r="P5" s="40">
        <f t="shared" si="0"/>
        <v>44575</v>
      </c>
      <c r="Q5" s="40">
        <f t="shared" si="0"/>
        <v>44576</v>
      </c>
      <c r="R5" s="10"/>
      <c r="S5" s="40">
        <f t="shared" si="1"/>
        <v>44633</v>
      </c>
      <c r="T5" s="40">
        <f t="shared" si="1"/>
        <v>44634</v>
      </c>
      <c r="U5" s="40">
        <f t="shared" si="1"/>
        <v>44635</v>
      </c>
      <c r="V5" s="40">
        <f t="shared" si="1"/>
        <v>44636</v>
      </c>
      <c r="W5" s="40">
        <f t="shared" si="1"/>
        <v>44637</v>
      </c>
      <c r="X5" s="40">
        <f t="shared" si="1"/>
        <v>44638</v>
      </c>
      <c r="Y5" s="40">
        <f t="shared" si="1"/>
        <v>44639</v>
      </c>
      <c r="Z5" s="13"/>
      <c r="AA5" s="13"/>
    </row>
    <row r="6" spans="1:27" s="4" customFormat="1" ht="9" customHeight="1" x14ac:dyDescent="0.25">
      <c r="A6" s="151"/>
      <c r="B6" s="151"/>
      <c r="C6" s="151"/>
      <c r="D6" s="151"/>
      <c r="E6" s="151"/>
      <c r="F6" s="151"/>
      <c r="G6" s="151"/>
      <c r="H6" s="151"/>
      <c r="I6" s="9"/>
      <c r="J6" s="9"/>
      <c r="K6" s="40">
        <f t="shared" si="0"/>
        <v>44577</v>
      </c>
      <c r="L6" s="40">
        <f t="shared" si="0"/>
        <v>44578</v>
      </c>
      <c r="M6" s="40">
        <f t="shared" si="0"/>
        <v>44579</v>
      </c>
      <c r="N6" s="40">
        <f t="shared" si="0"/>
        <v>44580</v>
      </c>
      <c r="O6" s="40">
        <f t="shared" si="0"/>
        <v>44581</v>
      </c>
      <c r="P6" s="40">
        <f t="shared" si="0"/>
        <v>44582</v>
      </c>
      <c r="Q6" s="40">
        <f t="shared" si="0"/>
        <v>44583</v>
      </c>
      <c r="R6" s="10"/>
      <c r="S6" s="40">
        <f t="shared" si="1"/>
        <v>44640</v>
      </c>
      <c r="T6" s="40">
        <f t="shared" si="1"/>
        <v>44641</v>
      </c>
      <c r="U6" s="40">
        <f t="shared" si="1"/>
        <v>44642</v>
      </c>
      <c r="V6" s="40">
        <f t="shared" si="1"/>
        <v>44643</v>
      </c>
      <c r="W6" s="40">
        <f t="shared" si="1"/>
        <v>44644</v>
      </c>
      <c r="X6" s="40">
        <f t="shared" si="1"/>
        <v>44645</v>
      </c>
      <c r="Y6" s="40">
        <f t="shared" si="1"/>
        <v>44646</v>
      </c>
      <c r="Z6" s="13"/>
      <c r="AA6" s="13"/>
    </row>
    <row r="7" spans="1:27" s="4" customFormat="1" ht="9" customHeight="1" x14ac:dyDescent="0.25">
      <c r="A7" s="151"/>
      <c r="B7" s="151"/>
      <c r="C7" s="151"/>
      <c r="D7" s="151"/>
      <c r="E7" s="151"/>
      <c r="F7" s="151"/>
      <c r="G7" s="151"/>
      <c r="H7" s="151"/>
      <c r="I7" s="9"/>
      <c r="J7" s="9"/>
      <c r="K7" s="40">
        <f t="shared" si="0"/>
        <v>44584</v>
      </c>
      <c r="L7" s="40">
        <f t="shared" si="0"/>
        <v>44585</v>
      </c>
      <c r="M7" s="40">
        <f t="shared" si="0"/>
        <v>44586</v>
      </c>
      <c r="N7" s="40">
        <f t="shared" si="0"/>
        <v>44587</v>
      </c>
      <c r="O7" s="40">
        <f t="shared" si="0"/>
        <v>44588</v>
      </c>
      <c r="P7" s="40">
        <f t="shared" si="0"/>
        <v>44589</v>
      </c>
      <c r="Q7" s="40">
        <f t="shared" si="0"/>
        <v>44590</v>
      </c>
      <c r="R7" s="10"/>
      <c r="S7" s="40">
        <f t="shared" si="1"/>
        <v>44647</v>
      </c>
      <c r="T7" s="40">
        <f t="shared" si="1"/>
        <v>44648</v>
      </c>
      <c r="U7" s="40">
        <f t="shared" si="1"/>
        <v>44649</v>
      </c>
      <c r="V7" s="40">
        <f t="shared" si="1"/>
        <v>44650</v>
      </c>
      <c r="W7" s="40">
        <f t="shared" si="1"/>
        <v>44651</v>
      </c>
      <c r="X7" s="40" t="str">
        <f t="shared" si="1"/>
        <v/>
      </c>
      <c r="Y7" s="40" t="str">
        <f t="shared" si="1"/>
        <v/>
      </c>
      <c r="Z7" s="13"/>
      <c r="AA7" s="13"/>
    </row>
    <row r="8" spans="1:27" s="5" customFormat="1" ht="9" customHeight="1" x14ac:dyDescent="0.25">
      <c r="A8" s="15"/>
      <c r="B8" s="15"/>
      <c r="C8" s="15"/>
      <c r="D8" s="15"/>
      <c r="E8" s="15"/>
      <c r="F8" s="15"/>
      <c r="G8" s="15"/>
      <c r="H8" s="15"/>
      <c r="I8" s="16"/>
      <c r="J8" s="16"/>
      <c r="K8" s="40">
        <f t="shared" si="0"/>
        <v>44591</v>
      </c>
      <c r="L8" s="40">
        <f t="shared" si="0"/>
        <v>44592</v>
      </c>
      <c r="M8" s="40" t="str">
        <f t="shared" si="0"/>
        <v/>
      </c>
      <c r="N8" s="40" t="str">
        <f t="shared" si="0"/>
        <v/>
      </c>
      <c r="O8" s="40" t="str">
        <f t="shared" si="0"/>
        <v/>
      </c>
      <c r="P8" s="40" t="str">
        <f t="shared" si="0"/>
        <v/>
      </c>
      <c r="Q8" s="40" t="str">
        <f t="shared" si="0"/>
        <v/>
      </c>
      <c r="R8" s="17"/>
      <c r="S8" s="40" t="str">
        <f t="shared" si="1"/>
        <v/>
      </c>
      <c r="T8" s="40" t="str">
        <f t="shared" si="1"/>
        <v/>
      </c>
      <c r="U8" s="40" t="str">
        <f t="shared" si="1"/>
        <v/>
      </c>
      <c r="V8" s="40" t="str">
        <f t="shared" si="1"/>
        <v/>
      </c>
      <c r="W8" s="40" t="str">
        <f t="shared" si="1"/>
        <v/>
      </c>
      <c r="X8" s="40" t="str">
        <f t="shared" si="1"/>
        <v/>
      </c>
      <c r="Y8" s="40" t="str">
        <f t="shared" si="1"/>
        <v/>
      </c>
      <c r="Z8" s="18"/>
      <c r="AA8" s="19"/>
    </row>
    <row r="9" spans="1:27" s="1" customFormat="1" ht="21" customHeight="1" x14ac:dyDescent="0.3">
      <c r="A9" s="152">
        <f>A10</f>
        <v>44591</v>
      </c>
      <c r="B9" s="153"/>
      <c r="C9" s="153">
        <f>C10</f>
        <v>44592</v>
      </c>
      <c r="D9" s="153"/>
      <c r="E9" s="153">
        <f>E10</f>
        <v>44593</v>
      </c>
      <c r="F9" s="153"/>
      <c r="G9" s="153">
        <f>G10</f>
        <v>44594</v>
      </c>
      <c r="H9" s="153"/>
      <c r="I9" s="153">
        <f>I10</f>
        <v>44595</v>
      </c>
      <c r="J9" s="153"/>
      <c r="K9" s="153">
        <f>K10</f>
        <v>44596</v>
      </c>
      <c r="L9" s="153"/>
      <c r="M9" s="153"/>
      <c r="N9" s="153"/>
      <c r="O9" s="153"/>
      <c r="P9" s="153"/>
      <c r="Q9" s="153"/>
      <c r="R9" s="153"/>
      <c r="S9" s="153">
        <f>S10</f>
        <v>44597</v>
      </c>
      <c r="T9" s="153"/>
      <c r="U9" s="153"/>
      <c r="V9" s="153"/>
      <c r="W9" s="153"/>
      <c r="X9" s="153"/>
      <c r="Y9" s="153"/>
      <c r="Z9" s="154"/>
    </row>
    <row r="10" spans="1:27" s="1" customFormat="1" ht="18.600000000000001" x14ac:dyDescent="0.3">
      <c r="A10" s="38">
        <f>$A$1-(WEEKDAY($A$1,1)-(開始_日-1))-IF((WEEKDAY($A$1,1)-(開始_日-1))&lt;=0,7,0)+1</f>
        <v>44591</v>
      </c>
      <c r="B10" s="21"/>
      <c r="C10" s="39">
        <f>A10+1</f>
        <v>44592</v>
      </c>
      <c r="D10" s="22"/>
      <c r="E10" s="39">
        <f>C10+1</f>
        <v>44593</v>
      </c>
      <c r="F10" s="22"/>
      <c r="G10" s="39">
        <f>E10+1</f>
        <v>44594</v>
      </c>
      <c r="H10" s="22"/>
      <c r="I10" s="39">
        <f>G10+1</f>
        <v>44595</v>
      </c>
      <c r="J10" s="22"/>
      <c r="K10" s="155">
        <f>I10+1</f>
        <v>44596</v>
      </c>
      <c r="L10" s="156"/>
      <c r="M10" s="157"/>
      <c r="N10" s="157"/>
      <c r="O10" s="157"/>
      <c r="P10" s="157"/>
      <c r="Q10" s="157"/>
      <c r="R10" s="158"/>
      <c r="S10" s="159">
        <f>K10+1</f>
        <v>44597</v>
      </c>
      <c r="T10" s="160"/>
      <c r="U10" s="161"/>
      <c r="V10" s="161"/>
      <c r="W10" s="161"/>
      <c r="X10" s="161"/>
      <c r="Y10" s="161"/>
      <c r="Z10" s="162"/>
      <c r="AA10" s="7"/>
    </row>
    <row r="11" spans="1:27" s="1" customFormat="1" x14ac:dyDescent="0.3">
      <c r="A11" s="94"/>
      <c r="B11" s="87"/>
      <c r="C11" s="82"/>
      <c r="D11" s="83"/>
      <c r="E11" s="82"/>
      <c r="F11" s="83"/>
      <c r="G11" s="82"/>
      <c r="H11" s="83"/>
      <c r="I11" s="82"/>
      <c r="J11" s="83"/>
      <c r="K11" s="82"/>
      <c r="L11" s="105"/>
      <c r="M11" s="105"/>
      <c r="N11" s="105"/>
      <c r="O11" s="105"/>
      <c r="P11" s="105"/>
      <c r="Q11" s="105"/>
      <c r="R11" s="83"/>
      <c r="S11" s="94"/>
      <c r="T11" s="87"/>
      <c r="U11" s="87"/>
      <c r="V11" s="87"/>
      <c r="W11" s="87"/>
      <c r="X11" s="87"/>
      <c r="Y11" s="87"/>
      <c r="Z11" s="88"/>
      <c r="AA11" s="7"/>
    </row>
    <row r="12" spans="1:27" s="1" customFormat="1" x14ac:dyDescent="0.3">
      <c r="A12" s="94"/>
      <c r="B12" s="87"/>
      <c r="C12" s="82"/>
      <c r="D12" s="83"/>
      <c r="E12" s="82"/>
      <c r="F12" s="83"/>
      <c r="G12" s="82"/>
      <c r="H12" s="83"/>
      <c r="I12" s="82"/>
      <c r="J12" s="83"/>
      <c r="K12" s="82"/>
      <c r="L12" s="105"/>
      <c r="M12" s="105"/>
      <c r="N12" s="105"/>
      <c r="O12" s="105"/>
      <c r="P12" s="105"/>
      <c r="Q12" s="105"/>
      <c r="R12" s="83"/>
      <c r="S12" s="94"/>
      <c r="T12" s="87"/>
      <c r="U12" s="87"/>
      <c r="V12" s="87"/>
      <c r="W12" s="87"/>
      <c r="X12" s="87"/>
      <c r="Y12" s="87"/>
      <c r="Z12" s="88"/>
      <c r="AA12" s="7"/>
    </row>
    <row r="13" spans="1:27" s="1" customFormat="1" x14ac:dyDescent="0.3">
      <c r="A13" s="94"/>
      <c r="B13" s="87"/>
      <c r="C13" s="82"/>
      <c r="D13" s="83"/>
      <c r="E13" s="82"/>
      <c r="F13" s="83"/>
      <c r="G13" s="82"/>
      <c r="H13" s="83"/>
      <c r="I13" s="82"/>
      <c r="J13" s="83"/>
      <c r="K13" s="82"/>
      <c r="L13" s="105"/>
      <c r="M13" s="105"/>
      <c r="N13" s="105"/>
      <c r="O13" s="105"/>
      <c r="P13" s="105"/>
      <c r="Q13" s="105"/>
      <c r="R13" s="83"/>
      <c r="S13" s="94"/>
      <c r="T13" s="87"/>
      <c r="U13" s="87"/>
      <c r="V13" s="87"/>
      <c r="W13" s="87"/>
      <c r="X13" s="87"/>
      <c r="Y13" s="87"/>
      <c r="Z13" s="88"/>
      <c r="AA13" s="7"/>
    </row>
    <row r="14" spans="1:27" s="1" customFormat="1" x14ac:dyDescent="0.3">
      <c r="A14" s="94"/>
      <c r="B14" s="87"/>
      <c r="C14" s="82"/>
      <c r="D14" s="83"/>
      <c r="E14" s="82"/>
      <c r="F14" s="83"/>
      <c r="G14" s="82"/>
      <c r="H14" s="83"/>
      <c r="I14" s="82"/>
      <c r="J14" s="83"/>
      <c r="K14" s="82"/>
      <c r="L14" s="105"/>
      <c r="M14" s="105"/>
      <c r="N14" s="105"/>
      <c r="O14" s="105"/>
      <c r="P14" s="105"/>
      <c r="Q14" s="105"/>
      <c r="R14" s="83"/>
      <c r="S14" s="94"/>
      <c r="T14" s="87"/>
      <c r="U14" s="87"/>
      <c r="V14" s="87"/>
      <c r="W14" s="87"/>
      <c r="X14" s="87"/>
      <c r="Y14" s="87"/>
      <c r="Z14" s="88"/>
      <c r="AA14" s="7"/>
    </row>
    <row r="15" spans="1:27" s="2" customFormat="1" ht="13.2" customHeight="1" x14ac:dyDescent="0.3">
      <c r="A15" s="79"/>
      <c r="B15" s="80"/>
      <c r="C15" s="84"/>
      <c r="D15" s="86"/>
      <c r="E15" s="84"/>
      <c r="F15" s="86"/>
      <c r="G15" s="84"/>
      <c r="H15" s="86"/>
      <c r="I15" s="84"/>
      <c r="J15" s="86"/>
      <c r="K15" s="84"/>
      <c r="L15" s="85"/>
      <c r="M15" s="85"/>
      <c r="N15" s="85"/>
      <c r="O15" s="85"/>
      <c r="P15" s="85"/>
      <c r="Q15" s="85"/>
      <c r="R15" s="86"/>
      <c r="S15" s="79"/>
      <c r="T15" s="80"/>
      <c r="U15" s="80"/>
      <c r="V15" s="80"/>
      <c r="W15" s="80"/>
      <c r="X15" s="80"/>
      <c r="Y15" s="80"/>
      <c r="Z15" s="81"/>
      <c r="AA15" s="7"/>
    </row>
    <row r="16" spans="1:27" s="1" customFormat="1" ht="18.600000000000001" x14ac:dyDescent="0.3">
      <c r="A16" s="38">
        <f>S10+1</f>
        <v>44598</v>
      </c>
      <c r="B16" s="21"/>
      <c r="C16" s="39">
        <f>A16+1</f>
        <v>44599</v>
      </c>
      <c r="D16" s="22"/>
      <c r="E16" s="39">
        <f>C16+1</f>
        <v>44600</v>
      </c>
      <c r="F16" s="22"/>
      <c r="G16" s="39">
        <f>E16+1</f>
        <v>44601</v>
      </c>
      <c r="H16" s="22"/>
      <c r="I16" s="39">
        <f>G16+1</f>
        <v>44602</v>
      </c>
      <c r="J16" s="22"/>
      <c r="K16" s="155">
        <f>I16+1</f>
        <v>44603</v>
      </c>
      <c r="L16" s="156"/>
      <c r="M16" s="157"/>
      <c r="N16" s="157"/>
      <c r="O16" s="157"/>
      <c r="P16" s="157"/>
      <c r="Q16" s="157"/>
      <c r="R16" s="158"/>
      <c r="S16" s="159">
        <f>K16+1</f>
        <v>44604</v>
      </c>
      <c r="T16" s="160"/>
      <c r="U16" s="161"/>
      <c r="V16" s="161"/>
      <c r="W16" s="161"/>
      <c r="X16" s="161"/>
      <c r="Y16" s="161"/>
      <c r="Z16" s="162"/>
      <c r="AA16" s="7"/>
    </row>
    <row r="17" spans="1:27" s="1" customFormat="1" x14ac:dyDescent="0.3">
      <c r="A17" s="94"/>
      <c r="B17" s="87"/>
      <c r="C17" s="82"/>
      <c r="D17" s="83"/>
      <c r="E17" s="82"/>
      <c r="F17" s="83"/>
      <c r="G17" s="82"/>
      <c r="H17" s="83"/>
      <c r="I17" s="82"/>
      <c r="J17" s="83"/>
      <c r="K17" s="82"/>
      <c r="L17" s="105"/>
      <c r="M17" s="105"/>
      <c r="N17" s="105"/>
      <c r="O17" s="105"/>
      <c r="P17" s="105"/>
      <c r="Q17" s="105"/>
      <c r="R17" s="83"/>
      <c r="S17" s="94"/>
      <c r="T17" s="87"/>
      <c r="U17" s="87"/>
      <c r="V17" s="87"/>
      <c r="W17" s="87"/>
      <c r="X17" s="87"/>
      <c r="Y17" s="87"/>
      <c r="Z17" s="88"/>
      <c r="AA17" s="7"/>
    </row>
    <row r="18" spans="1:27" s="1" customFormat="1" x14ac:dyDescent="0.3">
      <c r="A18" s="94"/>
      <c r="B18" s="87"/>
      <c r="C18" s="82"/>
      <c r="D18" s="83"/>
      <c r="E18" s="82"/>
      <c r="F18" s="83"/>
      <c r="G18" s="82"/>
      <c r="H18" s="83"/>
      <c r="I18" s="82"/>
      <c r="J18" s="83"/>
      <c r="K18" s="82"/>
      <c r="L18" s="105"/>
      <c r="M18" s="105"/>
      <c r="N18" s="105"/>
      <c r="O18" s="105"/>
      <c r="P18" s="105"/>
      <c r="Q18" s="105"/>
      <c r="R18" s="83"/>
      <c r="S18" s="94"/>
      <c r="T18" s="87"/>
      <c r="U18" s="87"/>
      <c r="V18" s="87"/>
      <c r="W18" s="87"/>
      <c r="X18" s="87"/>
      <c r="Y18" s="87"/>
      <c r="Z18" s="88"/>
      <c r="AA18" s="7"/>
    </row>
    <row r="19" spans="1:27" s="1" customFormat="1" x14ac:dyDescent="0.3">
      <c r="A19" s="94"/>
      <c r="B19" s="87"/>
      <c r="C19" s="82"/>
      <c r="D19" s="83"/>
      <c r="E19" s="82"/>
      <c r="F19" s="83"/>
      <c r="G19" s="82"/>
      <c r="H19" s="83"/>
      <c r="I19" s="82"/>
      <c r="J19" s="83"/>
      <c r="K19" s="82"/>
      <c r="L19" s="105"/>
      <c r="M19" s="105"/>
      <c r="N19" s="105"/>
      <c r="O19" s="105"/>
      <c r="P19" s="105"/>
      <c r="Q19" s="105"/>
      <c r="R19" s="83"/>
      <c r="S19" s="94"/>
      <c r="T19" s="87"/>
      <c r="U19" s="87"/>
      <c r="V19" s="87"/>
      <c r="W19" s="87"/>
      <c r="X19" s="87"/>
      <c r="Y19" s="87"/>
      <c r="Z19" s="88"/>
      <c r="AA19" s="7"/>
    </row>
    <row r="20" spans="1:27" s="1" customFormat="1" x14ac:dyDescent="0.3">
      <c r="A20" s="94"/>
      <c r="B20" s="87"/>
      <c r="C20" s="82"/>
      <c r="D20" s="83"/>
      <c r="E20" s="82"/>
      <c r="F20" s="83"/>
      <c r="G20" s="82"/>
      <c r="H20" s="83"/>
      <c r="I20" s="82"/>
      <c r="J20" s="83"/>
      <c r="K20" s="82"/>
      <c r="L20" s="105"/>
      <c r="M20" s="105"/>
      <c r="N20" s="105"/>
      <c r="O20" s="105"/>
      <c r="P20" s="105"/>
      <c r="Q20" s="105"/>
      <c r="R20" s="83"/>
      <c r="S20" s="94"/>
      <c r="T20" s="87"/>
      <c r="U20" s="87"/>
      <c r="V20" s="87"/>
      <c r="W20" s="87"/>
      <c r="X20" s="87"/>
      <c r="Y20" s="87"/>
      <c r="Z20" s="88"/>
      <c r="AA20" s="7"/>
    </row>
    <row r="21" spans="1:27" s="2" customFormat="1" ht="13.2" customHeight="1" x14ac:dyDescent="0.3">
      <c r="A21" s="79"/>
      <c r="B21" s="80"/>
      <c r="C21" s="84"/>
      <c r="D21" s="86"/>
      <c r="E21" s="84"/>
      <c r="F21" s="86"/>
      <c r="G21" s="84"/>
      <c r="H21" s="86"/>
      <c r="I21" s="84"/>
      <c r="J21" s="86"/>
      <c r="K21" s="84"/>
      <c r="L21" s="85"/>
      <c r="M21" s="85"/>
      <c r="N21" s="85"/>
      <c r="O21" s="85"/>
      <c r="P21" s="85"/>
      <c r="Q21" s="85"/>
      <c r="R21" s="86"/>
      <c r="S21" s="79"/>
      <c r="T21" s="80"/>
      <c r="U21" s="80"/>
      <c r="V21" s="80"/>
      <c r="W21" s="80"/>
      <c r="X21" s="80"/>
      <c r="Y21" s="80"/>
      <c r="Z21" s="81"/>
      <c r="AA21" s="7"/>
    </row>
    <row r="22" spans="1:27" s="1" customFormat="1" ht="18.600000000000001" x14ac:dyDescent="0.3">
      <c r="A22" s="38">
        <f>S16+1</f>
        <v>44605</v>
      </c>
      <c r="B22" s="21"/>
      <c r="C22" s="39">
        <f>A22+1</f>
        <v>44606</v>
      </c>
      <c r="D22" s="22"/>
      <c r="E22" s="39">
        <f>C22+1</f>
        <v>44607</v>
      </c>
      <c r="F22" s="22"/>
      <c r="G22" s="39">
        <f>E22+1</f>
        <v>44608</v>
      </c>
      <c r="H22" s="22"/>
      <c r="I22" s="39">
        <f>G22+1</f>
        <v>44609</v>
      </c>
      <c r="J22" s="22"/>
      <c r="K22" s="155">
        <f>I22+1</f>
        <v>44610</v>
      </c>
      <c r="L22" s="156"/>
      <c r="M22" s="157"/>
      <c r="N22" s="157"/>
      <c r="O22" s="157"/>
      <c r="P22" s="157"/>
      <c r="Q22" s="157"/>
      <c r="R22" s="158"/>
      <c r="S22" s="159">
        <f>K22+1</f>
        <v>44611</v>
      </c>
      <c r="T22" s="160"/>
      <c r="U22" s="161"/>
      <c r="V22" s="161"/>
      <c r="W22" s="161"/>
      <c r="X22" s="161"/>
      <c r="Y22" s="161"/>
      <c r="Z22" s="162"/>
      <c r="AA22" s="7"/>
    </row>
    <row r="23" spans="1:27" s="1" customFormat="1" x14ac:dyDescent="0.3">
      <c r="A23" s="94"/>
      <c r="B23" s="87"/>
      <c r="C23" s="82"/>
      <c r="D23" s="83"/>
      <c r="E23" s="82"/>
      <c r="F23" s="83"/>
      <c r="G23" s="82"/>
      <c r="H23" s="83"/>
      <c r="I23" s="82"/>
      <c r="J23" s="83"/>
      <c r="K23" s="82"/>
      <c r="L23" s="105"/>
      <c r="M23" s="105"/>
      <c r="N23" s="105"/>
      <c r="O23" s="105"/>
      <c r="P23" s="105"/>
      <c r="Q23" s="105"/>
      <c r="R23" s="83"/>
      <c r="S23" s="94"/>
      <c r="T23" s="87"/>
      <c r="U23" s="87"/>
      <c r="V23" s="87"/>
      <c r="W23" s="87"/>
      <c r="X23" s="87"/>
      <c r="Y23" s="87"/>
      <c r="Z23" s="88"/>
      <c r="AA23" s="7"/>
    </row>
    <row r="24" spans="1:27" s="1" customFormat="1" x14ac:dyDescent="0.3">
      <c r="A24" s="94"/>
      <c r="B24" s="87"/>
      <c r="C24" s="82"/>
      <c r="D24" s="83"/>
      <c r="E24" s="82"/>
      <c r="F24" s="83"/>
      <c r="G24" s="82"/>
      <c r="H24" s="83"/>
      <c r="I24" s="82"/>
      <c r="J24" s="83"/>
      <c r="K24" s="82"/>
      <c r="L24" s="105"/>
      <c r="M24" s="105"/>
      <c r="N24" s="105"/>
      <c r="O24" s="105"/>
      <c r="P24" s="105"/>
      <c r="Q24" s="105"/>
      <c r="R24" s="83"/>
      <c r="S24" s="94"/>
      <c r="T24" s="87"/>
      <c r="U24" s="87"/>
      <c r="V24" s="87"/>
      <c r="W24" s="87"/>
      <c r="X24" s="87"/>
      <c r="Y24" s="87"/>
      <c r="Z24" s="88"/>
      <c r="AA24" s="7"/>
    </row>
    <row r="25" spans="1:27" s="1" customFormat="1" x14ac:dyDescent="0.3">
      <c r="A25" s="94"/>
      <c r="B25" s="87"/>
      <c r="C25" s="82"/>
      <c r="D25" s="83"/>
      <c r="E25" s="82"/>
      <c r="F25" s="83"/>
      <c r="G25" s="82"/>
      <c r="H25" s="83"/>
      <c r="I25" s="82"/>
      <c r="J25" s="83"/>
      <c r="K25" s="82"/>
      <c r="L25" s="105"/>
      <c r="M25" s="105"/>
      <c r="N25" s="105"/>
      <c r="O25" s="105"/>
      <c r="P25" s="105"/>
      <c r="Q25" s="105"/>
      <c r="R25" s="83"/>
      <c r="S25" s="94"/>
      <c r="T25" s="87"/>
      <c r="U25" s="87"/>
      <c r="V25" s="87"/>
      <c r="W25" s="87"/>
      <c r="X25" s="87"/>
      <c r="Y25" s="87"/>
      <c r="Z25" s="88"/>
      <c r="AA25" s="7"/>
    </row>
    <row r="26" spans="1:27" s="1" customFormat="1" x14ac:dyDescent="0.3">
      <c r="A26" s="94"/>
      <c r="B26" s="87"/>
      <c r="C26" s="82"/>
      <c r="D26" s="83"/>
      <c r="E26" s="82"/>
      <c r="F26" s="83"/>
      <c r="G26" s="82"/>
      <c r="H26" s="83"/>
      <c r="I26" s="82"/>
      <c r="J26" s="83"/>
      <c r="K26" s="82"/>
      <c r="L26" s="105"/>
      <c r="M26" s="105"/>
      <c r="N26" s="105"/>
      <c r="O26" s="105"/>
      <c r="P26" s="105"/>
      <c r="Q26" s="105"/>
      <c r="R26" s="83"/>
      <c r="S26" s="94"/>
      <c r="T26" s="87"/>
      <c r="U26" s="87"/>
      <c r="V26" s="87"/>
      <c r="W26" s="87"/>
      <c r="X26" s="87"/>
      <c r="Y26" s="87"/>
      <c r="Z26" s="88"/>
      <c r="AA26" s="7"/>
    </row>
    <row r="27" spans="1:27" s="2" customFormat="1" x14ac:dyDescent="0.3">
      <c r="A27" s="79"/>
      <c r="B27" s="80"/>
      <c r="C27" s="84"/>
      <c r="D27" s="86"/>
      <c r="E27" s="84"/>
      <c r="F27" s="86"/>
      <c r="G27" s="84"/>
      <c r="H27" s="86"/>
      <c r="I27" s="84"/>
      <c r="J27" s="86"/>
      <c r="K27" s="84"/>
      <c r="L27" s="85"/>
      <c r="M27" s="85"/>
      <c r="N27" s="85"/>
      <c r="O27" s="85"/>
      <c r="P27" s="85"/>
      <c r="Q27" s="85"/>
      <c r="R27" s="86"/>
      <c r="S27" s="79"/>
      <c r="T27" s="80"/>
      <c r="U27" s="80"/>
      <c r="V27" s="80"/>
      <c r="W27" s="80"/>
      <c r="X27" s="80"/>
      <c r="Y27" s="80"/>
      <c r="Z27" s="81"/>
      <c r="AA27" s="7"/>
    </row>
    <row r="28" spans="1:27" s="1" customFormat="1" ht="18.600000000000001" x14ac:dyDescent="0.3">
      <c r="A28" s="38">
        <f>S22+1</f>
        <v>44612</v>
      </c>
      <c r="B28" s="21"/>
      <c r="C28" s="39">
        <f>A28+1</f>
        <v>44613</v>
      </c>
      <c r="D28" s="22"/>
      <c r="E28" s="39">
        <f>C28+1</f>
        <v>44614</v>
      </c>
      <c r="F28" s="22"/>
      <c r="G28" s="39">
        <f>E28+1</f>
        <v>44615</v>
      </c>
      <c r="H28" s="22"/>
      <c r="I28" s="39">
        <f>G28+1</f>
        <v>44616</v>
      </c>
      <c r="J28" s="22"/>
      <c r="K28" s="155">
        <f>I28+1</f>
        <v>44617</v>
      </c>
      <c r="L28" s="156"/>
      <c r="M28" s="157"/>
      <c r="N28" s="157"/>
      <c r="O28" s="157"/>
      <c r="P28" s="157"/>
      <c r="Q28" s="157"/>
      <c r="R28" s="158"/>
      <c r="S28" s="159">
        <f>K28+1</f>
        <v>44618</v>
      </c>
      <c r="T28" s="160"/>
      <c r="U28" s="161"/>
      <c r="V28" s="161"/>
      <c r="W28" s="161"/>
      <c r="X28" s="161"/>
      <c r="Y28" s="161"/>
      <c r="Z28" s="162"/>
      <c r="AA28" s="7"/>
    </row>
    <row r="29" spans="1:27" s="1" customFormat="1" x14ac:dyDescent="0.3">
      <c r="A29" s="94"/>
      <c r="B29" s="87"/>
      <c r="C29" s="82"/>
      <c r="D29" s="83"/>
      <c r="E29" s="82"/>
      <c r="F29" s="83"/>
      <c r="G29" s="82"/>
      <c r="H29" s="83"/>
      <c r="I29" s="82"/>
      <c r="J29" s="83"/>
      <c r="K29" s="82"/>
      <c r="L29" s="105"/>
      <c r="M29" s="105"/>
      <c r="N29" s="105"/>
      <c r="O29" s="105"/>
      <c r="P29" s="105"/>
      <c r="Q29" s="105"/>
      <c r="R29" s="83"/>
      <c r="S29" s="94"/>
      <c r="T29" s="87"/>
      <c r="U29" s="87"/>
      <c r="V29" s="87"/>
      <c r="W29" s="87"/>
      <c r="X29" s="87"/>
      <c r="Y29" s="87"/>
      <c r="Z29" s="88"/>
      <c r="AA29" s="7"/>
    </row>
    <row r="30" spans="1:27" s="1" customFormat="1" x14ac:dyDescent="0.3">
      <c r="A30" s="94"/>
      <c r="B30" s="87"/>
      <c r="C30" s="82"/>
      <c r="D30" s="83"/>
      <c r="E30" s="82"/>
      <c r="F30" s="83"/>
      <c r="G30" s="82"/>
      <c r="H30" s="83"/>
      <c r="I30" s="82"/>
      <c r="J30" s="83"/>
      <c r="K30" s="82"/>
      <c r="L30" s="105"/>
      <c r="M30" s="105"/>
      <c r="N30" s="105"/>
      <c r="O30" s="105"/>
      <c r="P30" s="105"/>
      <c r="Q30" s="105"/>
      <c r="R30" s="83"/>
      <c r="S30" s="94"/>
      <c r="T30" s="87"/>
      <c r="U30" s="87"/>
      <c r="V30" s="87"/>
      <c r="W30" s="87"/>
      <c r="X30" s="87"/>
      <c r="Y30" s="87"/>
      <c r="Z30" s="88"/>
      <c r="AA30" s="7"/>
    </row>
    <row r="31" spans="1:27" s="1" customFormat="1" x14ac:dyDescent="0.3">
      <c r="A31" s="94"/>
      <c r="B31" s="87"/>
      <c r="C31" s="82"/>
      <c r="D31" s="83"/>
      <c r="E31" s="82"/>
      <c r="F31" s="83"/>
      <c r="G31" s="82"/>
      <c r="H31" s="83"/>
      <c r="I31" s="82"/>
      <c r="J31" s="83"/>
      <c r="K31" s="82"/>
      <c r="L31" s="105"/>
      <c r="M31" s="105"/>
      <c r="N31" s="105"/>
      <c r="O31" s="105"/>
      <c r="P31" s="105"/>
      <c r="Q31" s="105"/>
      <c r="R31" s="83"/>
      <c r="S31" s="94"/>
      <c r="T31" s="87"/>
      <c r="U31" s="87"/>
      <c r="V31" s="87"/>
      <c r="W31" s="87"/>
      <c r="X31" s="87"/>
      <c r="Y31" s="87"/>
      <c r="Z31" s="88"/>
      <c r="AA31" s="7"/>
    </row>
    <row r="32" spans="1:27" s="1" customFormat="1" x14ac:dyDescent="0.3">
      <c r="A32" s="94"/>
      <c r="B32" s="87"/>
      <c r="C32" s="82"/>
      <c r="D32" s="83"/>
      <c r="E32" s="82"/>
      <c r="F32" s="83"/>
      <c r="G32" s="82"/>
      <c r="H32" s="83"/>
      <c r="I32" s="82"/>
      <c r="J32" s="83"/>
      <c r="K32" s="82"/>
      <c r="L32" s="105"/>
      <c r="M32" s="105"/>
      <c r="N32" s="105"/>
      <c r="O32" s="105"/>
      <c r="P32" s="105"/>
      <c r="Q32" s="105"/>
      <c r="R32" s="83"/>
      <c r="S32" s="94"/>
      <c r="T32" s="87"/>
      <c r="U32" s="87"/>
      <c r="V32" s="87"/>
      <c r="W32" s="87"/>
      <c r="X32" s="87"/>
      <c r="Y32" s="87"/>
      <c r="Z32" s="88"/>
      <c r="AA32" s="7"/>
    </row>
    <row r="33" spans="1:29" s="2" customFormat="1" x14ac:dyDescent="0.3">
      <c r="A33" s="79"/>
      <c r="B33" s="80"/>
      <c r="C33" s="84"/>
      <c r="D33" s="86"/>
      <c r="E33" s="84"/>
      <c r="F33" s="86"/>
      <c r="G33" s="84"/>
      <c r="H33" s="86"/>
      <c r="I33" s="84"/>
      <c r="J33" s="86"/>
      <c r="K33" s="84"/>
      <c r="L33" s="85"/>
      <c r="M33" s="85"/>
      <c r="N33" s="85"/>
      <c r="O33" s="85"/>
      <c r="P33" s="85"/>
      <c r="Q33" s="85"/>
      <c r="R33" s="86"/>
      <c r="S33" s="79"/>
      <c r="T33" s="80"/>
      <c r="U33" s="80"/>
      <c r="V33" s="80"/>
      <c r="W33" s="80"/>
      <c r="X33" s="80"/>
      <c r="Y33" s="80"/>
      <c r="Z33" s="81"/>
      <c r="AA33" s="7"/>
    </row>
    <row r="34" spans="1:29" s="1" customFormat="1" ht="18.600000000000001" x14ac:dyDescent="0.3">
      <c r="A34" s="38">
        <f>S28+1</f>
        <v>44619</v>
      </c>
      <c r="B34" s="21"/>
      <c r="C34" s="39">
        <f>A34+1</f>
        <v>44620</v>
      </c>
      <c r="D34" s="22"/>
      <c r="E34" s="39">
        <f>C34+1</f>
        <v>44621</v>
      </c>
      <c r="F34" s="22"/>
      <c r="G34" s="39">
        <f>E34+1</f>
        <v>44622</v>
      </c>
      <c r="H34" s="22"/>
      <c r="I34" s="39">
        <f>G34+1</f>
        <v>44623</v>
      </c>
      <c r="J34" s="22"/>
      <c r="K34" s="155">
        <f>I34+1</f>
        <v>44624</v>
      </c>
      <c r="L34" s="156"/>
      <c r="M34" s="157"/>
      <c r="N34" s="157"/>
      <c r="O34" s="157"/>
      <c r="P34" s="157"/>
      <c r="Q34" s="157"/>
      <c r="R34" s="158"/>
      <c r="S34" s="159">
        <f>K34+1</f>
        <v>44625</v>
      </c>
      <c r="T34" s="160"/>
      <c r="U34" s="161"/>
      <c r="V34" s="161"/>
      <c r="W34" s="161"/>
      <c r="X34" s="161"/>
      <c r="Y34" s="161"/>
      <c r="Z34" s="162"/>
      <c r="AA34" s="7"/>
    </row>
    <row r="35" spans="1:29" s="1" customFormat="1" x14ac:dyDescent="0.3">
      <c r="A35" s="94"/>
      <c r="B35" s="87"/>
      <c r="C35" s="82"/>
      <c r="D35" s="83"/>
      <c r="E35" s="82"/>
      <c r="F35" s="83"/>
      <c r="G35" s="82"/>
      <c r="H35" s="83"/>
      <c r="I35" s="82"/>
      <c r="J35" s="83"/>
      <c r="K35" s="82"/>
      <c r="L35" s="105"/>
      <c r="M35" s="105"/>
      <c r="N35" s="105"/>
      <c r="O35" s="105"/>
      <c r="P35" s="105"/>
      <c r="Q35" s="105"/>
      <c r="R35" s="83"/>
      <c r="S35" s="94"/>
      <c r="T35" s="87"/>
      <c r="U35" s="87"/>
      <c r="V35" s="87"/>
      <c r="W35" s="87"/>
      <c r="X35" s="87"/>
      <c r="Y35" s="87"/>
      <c r="Z35" s="88"/>
      <c r="AA35" s="7"/>
      <c r="AC35" s="1" t="s">
        <v>22</v>
      </c>
    </row>
    <row r="36" spans="1:29" s="1" customFormat="1" x14ac:dyDescent="0.3">
      <c r="A36" s="94"/>
      <c r="B36" s="87"/>
      <c r="C36" s="82"/>
      <c r="D36" s="83"/>
      <c r="E36" s="82"/>
      <c r="F36" s="83"/>
      <c r="G36" s="82"/>
      <c r="H36" s="83"/>
      <c r="I36" s="82"/>
      <c r="J36" s="83"/>
      <c r="K36" s="82"/>
      <c r="L36" s="105"/>
      <c r="M36" s="105"/>
      <c r="N36" s="105"/>
      <c r="O36" s="105"/>
      <c r="P36" s="105"/>
      <c r="Q36" s="105"/>
      <c r="R36" s="83"/>
      <c r="S36" s="94"/>
      <c r="T36" s="87"/>
      <c r="U36" s="87"/>
      <c r="V36" s="87"/>
      <c r="W36" s="87"/>
      <c r="X36" s="87"/>
      <c r="Y36" s="87"/>
      <c r="Z36" s="88"/>
      <c r="AA36" s="7"/>
      <c r="AC36" s="1" t="s">
        <v>20</v>
      </c>
    </row>
    <row r="37" spans="1:29" s="1" customFormat="1" x14ac:dyDescent="0.3">
      <c r="A37" s="94"/>
      <c r="B37" s="87"/>
      <c r="C37" s="82"/>
      <c r="D37" s="83"/>
      <c r="E37" s="82"/>
      <c r="F37" s="83"/>
      <c r="G37" s="82"/>
      <c r="H37" s="83"/>
      <c r="I37" s="82"/>
      <c r="J37" s="83"/>
      <c r="K37" s="82"/>
      <c r="L37" s="105"/>
      <c r="M37" s="105"/>
      <c r="N37" s="105"/>
      <c r="O37" s="105"/>
      <c r="P37" s="105"/>
      <c r="Q37" s="105"/>
      <c r="R37" s="83"/>
      <c r="S37" s="94"/>
      <c r="T37" s="87"/>
      <c r="U37" s="87"/>
      <c r="V37" s="87"/>
      <c r="W37" s="87"/>
      <c r="X37" s="87"/>
      <c r="Y37" s="87"/>
      <c r="Z37" s="88"/>
      <c r="AA37" s="7"/>
    </row>
    <row r="38" spans="1:29" s="1" customFormat="1" x14ac:dyDescent="0.3">
      <c r="A38" s="94"/>
      <c r="B38" s="87"/>
      <c r="C38" s="82"/>
      <c r="D38" s="83"/>
      <c r="E38" s="82"/>
      <c r="F38" s="83"/>
      <c r="G38" s="82"/>
      <c r="H38" s="83"/>
      <c r="I38" s="82"/>
      <c r="J38" s="83"/>
      <c r="K38" s="82"/>
      <c r="L38" s="105"/>
      <c r="M38" s="105"/>
      <c r="N38" s="105"/>
      <c r="O38" s="105"/>
      <c r="P38" s="105"/>
      <c r="Q38" s="105"/>
      <c r="R38" s="83"/>
      <c r="S38" s="94"/>
      <c r="T38" s="87"/>
      <c r="U38" s="87"/>
      <c r="V38" s="87"/>
      <c r="W38" s="87"/>
      <c r="X38" s="87"/>
      <c r="Y38" s="87"/>
      <c r="Z38" s="88"/>
      <c r="AA38" s="7"/>
    </row>
    <row r="39" spans="1:29" s="2" customFormat="1" x14ac:dyDescent="0.3">
      <c r="A39" s="79"/>
      <c r="B39" s="80"/>
      <c r="C39" s="84"/>
      <c r="D39" s="86"/>
      <c r="E39" s="84"/>
      <c r="F39" s="86"/>
      <c r="G39" s="84"/>
      <c r="H39" s="86"/>
      <c r="I39" s="84"/>
      <c r="J39" s="86"/>
      <c r="K39" s="84"/>
      <c r="L39" s="85"/>
      <c r="M39" s="85"/>
      <c r="N39" s="85"/>
      <c r="O39" s="85"/>
      <c r="P39" s="85"/>
      <c r="Q39" s="85"/>
      <c r="R39" s="86"/>
      <c r="S39" s="79"/>
      <c r="T39" s="80"/>
      <c r="U39" s="80"/>
      <c r="V39" s="80"/>
      <c r="W39" s="80"/>
      <c r="X39" s="80"/>
      <c r="Y39" s="80"/>
      <c r="Z39" s="81"/>
      <c r="AA39" s="7"/>
    </row>
    <row r="40" spans="1:29" ht="18.600000000000001" x14ac:dyDescent="0.3">
      <c r="A40" s="38">
        <f>S34+1</f>
        <v>44626</v>
      </c>
      <c r="B40" s="21"/>
      <c r="C40" s="39">
        <f>A40+1</f>
        <v>44627</v>
      </c>
      <c r="D40" s="22"/>
      <c r="E40" s="30" t="s">
        <v>0</v>
      </c>
      <c r="F40" s="31"/>
      <c r="G40" s="31"/>
      <c r="H40" s="31"/>
      <c r="I40" s="31"/>
      <c r="J40" s="31"/>
      <c r="K40" s="31"/>
      <c r="L40" s="31"/>
      <c r="M40" s="31"/>
      <c r="N40" s="31"/>
      <c r="O40" s="31"/>
      <c r="P40" s="31"/>
      <c r="Q40" s="31"/>
      <c r="R40" s="31"/>
      <c r="S40" s="31"/>
      <c r="T40" s="31"/>
      <c r="U40" s="31"/>
      <c r="V40" s="31"/>
      <c r="W40" s="31"/>
      <c r="X40" s="31"/>
      <c r="Y40" s="31"/>
      <c r="Z40" s="32"/>
      <c r="AA40" s="6"/>
    </row>
    <row r="41" spans="1:29" x14ac:dyDescent="0.3">
      <c r="A41" s="94"/>
      <c r="B41" s="87"/>
      <c r="C41" s="82"/>
      <c r="D41" s="83"/>
      <c r="E41" s="33"/>
      <c r="F41" s="34"/>
      <c r="G41" s="34"/>
      <c r="H41" s="34"/>
      <c r="I41" s="34"/>
      <c r="J41" s="34"/>
      <c r="K41" s="34"/>
      <c r="L41" s="34"/>
      <c r="M41" s="34"/>
      <c r="N41" s="34"/>
      <c r="O41" s="34"/>
      <c r="P41" s="34"/>
      <c r="Q41" s="34"/>
      <c r="R41" s="34"/>
      <c r="S41" s="34"/>
      <c r="T41" s="34"/>
      <c r="U41" s="34"/>
      <c r="V41" s="34"/>
      <c r="W41" s="34"/>
      <c r="X41" s="34"/>
      <c r="Y41" s="34"/>
      <c r="Z41" s="8"/>
      <c r="AA41" s="6"/>
    </row>
    <row r="42" spans="1:29" x14ac:dyDescent="0.3">
      <c r="A42" s="94"/>
      <c r="B42" s="87"/>
      <c r="C42" s="82"/>
      <c r="D42" s="83"/>
      <c r="E42" s="33"/>
      <c r="F42" s="34"/>
      <c r="G42" s="34"/>
      <c r="H42" s="34"/>
      <c r="I42" s="34"/>
      <c r="J42" s="34"/>
      <c r="K42" s="34"/>
      <c r="L42" s="34"/>
      <c r="M42" s="34"/>
      <c r="N42" s="34"/>
      <c r="O42" s="34"/>
      <c r="P42" s="34"/>
      <c r="Q42" s="34"/>
      <c r="R42" s="34"/>
      <c r="S42" s="34"/>
      <c r="T42" s="34"/>
      <c r="U42" s="34"/>
      <c r="V42" s="34"/>
      <c r="W42" s="34"/>
      <c r="X42" s="34"/>
      <c r="Y42" s="34"/>
      <c r="Z42" s="35"/>
      <c r="AA42" s="6"/>
    </row>
    <row r="43" spans="1:29" x14ac:dyDescent="0.3">
      <c r="A43" s="94"/>
      <c r="B43" s="87"/>
      <c r="C43" s="82"/>
      <c r="D43" s="83"/>
      <c r="E43" s="33"/>
      <c r="F43" s="34"/>
      <c r="G43" s="34"/>
      <c r="H43" s="34"/>
      <c r="I43" s="34"/>
      <c r="J43" s="34"/>
      <c r="K43" s="34"/>
      <c r="L43" s="34"/>
      <c r="M43" s="34"/>
      <c r="N43" s="34"/>
      <c r="O43" s="34"/>
      <c r="P43" s="34"/>
      <c r="Q43" s="34"/>
      <c r="R43" s="34"/>
      <c r="S43" s="34"/>
      <c r="T43" s="34"/>
      <c r="U43" s="34"/>
      <c r="V43" s="34"/>
      <c r="W43" s="34"/>
      <c r="X43" s="34"/>
      <c r="Y43" s="34"/>
      <c r="Z43" s="35"/>
      <c r="AA43" s="6"/>
    </row>
    <row r="44" spans="1:29" x14ac:dyDescent="0.3">
      <c r="A44" s="94"/>
      <c r="B44" s="87"/>
      <c r="C44" s="82"/>
      <c r="D44" s="83"/>
      <c r="E44" s="33"/>
      <c r="F44" s="34"/>
      <c r="G44" s="34"/>
      <c r="H44" s="34"/>
      <c r="I44" s="34"/>
      <c r="J44" s="34"/>
      <c r="K44" s="149" t="s">
        <v>1</v>
      </c>
      <c r="L44" s="149"/>
      <c r="M44" s="149"/>
      <c r="N44" s="149"/>
      <c r="O44" s="149"/>
      <c r="P44" s="149"/>
      <c r="Q44" s="149"/>
      <c r="R44" s="149"/>
      <c r="S44" s="149"/>
      <c r="T44" s="149"/>
      <c r="U44" s="149"/>
      <c r="V44" s="149"/>
      <c r="W44" s="149"/>
      <c r="X44" s="149"/>
      <c r="Y44" s="149"/>
      <c r="Z44" s="150"/>
      <c r="AA44" s="6"/>
    </row>
    <row r="45" spans="1:29" s="1" customFormat="1" x14ac:dyDescent="0.3">
      <c r="A45" s="79"/>
      <c r="B45" s="80"/>
      <c r="C45" s="84"/>
      <c r="D45" s="86"/>
      <c r="E45" s="36"/>
      <c r="F45" s="37"/>
      <c r="G45" s="37"/>
      <c r="H45" s="37"/>
      <c r="I45" s="37"/>
      <c r="J45" s="37"/>
      <c r="K45" s="147" t="s">
        <v>2</v>
      </c>
      <c r="L45" s="147"/>
      <c r="M45" s="147"/>
      <c r="N45" s="147"/>
      <c r="O45" s="147"/>
      <c r="P45" s="147"/>
      <c r="Q45" s="147"/>
      <c r="R45" s="147"/>
      <c r="S45" s="147"/>
      <c r="T45" s="147"/>
      <c r="U45" s="147"/>
      <c r="V45" s="147"/>
      <c r="W45" s="147"/>
      <c r="X45" s="147"/>
      <c r="Y45" s="147"/>
      <c r="Z45" s="148"/>
      <c r="AA45" s="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45"/>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paperSize="9" scale="87"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45"/>
  <sheetViews>
    <sheetView showGridLines="0" workbookViewId="0">
      <selection sqref="A1:H7"/>
    </sheetView>
  </sheetViews>
  <sheetFormatPr defaultRowHeight="14.4" x14ac:dyDescent="0.3"/>
  <cols>
    <col min="1" max="1" width="4.7265625" customWidth="1"/>
    <col min="2" max="2" width="13.6328125" customWidth="1"/>
    <col min="3" max="3" width="4.7265625" customWidth="1"/>
    <col min="4" max="4" width="13.6328125" customWidth="1"/>
    <col min="5" max="5" width="4.7265625" customWidth="1"/>
    <col min="6" max="6" width="13.6328125" customWidth="1"/>
    <col min="7" max="7" width="4.7265625" customWidth="1"/>
    <col min="8" max="8" width="13.6328125" customWidth="1"/>
    <col min="9" max="9" width="4.7265625" customWidth="1"/>
    <col min="10" max="10" width="13.6328125" customWidth="1"/>
    <col min="11" max="17" width="2.36328125" customWidth="1"/>
    <col min="18" max="18" width="1.453125" customWidth="1"/>
    <col min="19" max="25" width="2.36328125" customWidth="1"/>
    <col min="26" max="26" width="1.453125" customWidth="1"/>
  </cols>
  <sheetData>
    <row r="1" spans="1:27" s="3" customFormat="1" ht="15" customHeight="1" x14ac:dyDescent="0.25">
      <c r="A1" s="151">
        <f>DATE('1'!AD18,'1'!AD20+3,1)</f>
        <v>44621</v>
      </c>
      <c r="B1" s="151"/>
      <c r="C1" s="151"/>
      <c r="D1" s="151"/>
      <c r="E1" s="151"/>
      <c r="F1" s="151"/>
      <c r="G1" s="151"/>
      <c r="H1" s="151"/>
      <c r="I1" s="9"/>
      <c r="J1" s="9"/>
      <c r="K1" s="141">
        <f>DATE(YEAR(A1),MONTH(A1)-1,1)</f>
        <v>44593</v>
      </c>
      <c r="L1" s="141"/>
      <c r="M1" s="141"/>
      <c r="N1" s="141"/>
      <c r="O1" s="141"/>
      <c r="P1" s="141"/>
      <c r="Q1" s="141"/>
      <c r="R1" s="10"/>
      <c r="S1" s="141">
        <f>DATE(YEAR(A1),MONTH(A1)+1,1)</f>
        <v>44652</v>
      </c>
      <c r="T1" s="141"/>
      <c r="U1" s="141"/>
      <c r="V1" s="141"/>
      <c r="W1" s="141"/>
      <c r="X1" s="141"/>
      <c r="Y1" s="141"/>
      <c r="Z1" s="10"/>
      <c r="AA1" s="10"/>
    </row>
    <row r="2" spans="1:27" s="3" customFormat="1" ht="11.25" customHeight="1" x14ac:dyDescent="0.25">
      <c r="A2" s="151"/>
      <c r="B2" s="151"/>
      <c r="C2" s="151"/>
      <c r="D2" s="151"/>
      <c r="E2" s="151"/>
      <c r="F2" s="151"/>
      <c r="G2" s="151"/>
      <c r="H2" s="151"/>
      <c r="I2" s="9"/>
      <c r="J2" s="9"/>
      <c r="K2" s="12" t="str">
        <f>INDEX({"日";"月";"火";"水";"木";"金";"土"},1+MOD(開始_日+1-2,7))</f>
        <v>日</v>
      </c>
      <c r="L2" s="12" t="str">
        <f>INDEX({"日";"月";"火";"水";"木";"金";"土"},1+MOD(開始_日+2-2,7))</f>
        <v>月</v>
      </c>
      <c r="M2" s="12" t="str">
        <f>INDEX({"日";"月";"火";"水";"木";"金";"土"},1+MOD(開始_日+3-2,7))</f>
        <v>火</v>
      </c>
      <c r="N2" s="12" t="str">
        <f>INDEX({"日";"月";"火";"水";"木";"金";"土"},1+MOD(開始_日+4-2,7))</f>
        <v>水</v>
      </c>
      <c r="O2" s="12" t="str">
        <f>INDEX({"日";"月";"火";"水";"木";"金";"土"},1+MOD(開始_日+5-2,7))</f>
        <v>木</v>
      </c>
      <c r="P2" s="12" t="str">
        <f>INDEX({"日";"月";"火";"水";"木";"金";"土"},1+MOD(開始_日+6-2,7))</f>
        <v>金</v>
      </c>
      <c r="Q2" s="12" t="str">
        <f>INDEX({"日";"月";"火";"水";"木";"金";"土"},1+MOD(開始_日+7-2,7))</f>
        <v>土</v>
      </c>
      <c r="R2" s="10"/>
      <c r="S2" s="12" t="str">
        <f>INDEX({"日";"月";"火";"水";"木";"金";"土"},1+MOD(開始_日+1-2,7))</f>
        <v>日</v>
      </c>
      <c r="T2" s="12" t="str">
        <f>INDEX({"日";"月";"火";"水";"木";"金";"土"},1+MOD(開始_日+2-2,7))</f>
        <v>月</v>
      </c>
      <c r="U2" s="12" t="str">
        <f>INDEX({"日";"月";"火";"水";"木";"金";"土"},1+MOD(開始_日+3-2,7))</f>
        <v>火</v>
      </c>
      <c r="V2" s="12" t="str">
        <f>INDEX({"日";"月";"火";"水";"木";"金";"土"},1+MOD(開始_日+4-2,7))</f>
        <v>水</v>
      </c>
      <c r="W2" s="12" t="str">
        <f>INDEX({"日";"月";"火";"水";"木";"金";"土"},1+MOD(開始_日+5-2,7))</f>
        <v>木</v>
      </c>
      <c r="X2" s="12" t="str">
        <f>INDEX({"日";"月";"火";"水";"木";"金";"土"},1+MOD(開始_日+6-2,7))</f>
        <v>金</v>
      </c>
      <c r="Y2" s="12" t="str">
        <f>INDEX({"日";"月";"火";"水";"木";"金";"土"},1+MOD(開始_日+7-2,7))</f>
        <v>土</v>
      </c>
      <c r="Z2" s="10"/>
      <c r="AA2" s="10"/>
    </row>
    <row r="3" spans="1:27" s="4" customFormat="1" ht="9" customHeight="1" x14ac:dyDescent="0.25">
      <c r="A3" s="151"/>
      <c r="B3" s="151"/>
      <c r="C3" s="151"/>
      <c r="D3" s="151"/>
      <c r="E3" s="151"/>
      <c r="F3" s="151"/>
      <c r="G3" s="151"/>
      <c r="H3" s="151"/>
      <c r="I3" s="9"/>
      <c r="J3" s="9"/>
      <c r="K3" s="40" t="str">
        <f t="shared" ref="K3:Q8" si="0">IF(MONTH($K$1)&lt;&gt;MONTH($K$1-(WEEKDAY($K$1,1)-(開始_日-1))-IF((WEEKDAY($K$1,1)-(開始_日-1))&lt;=0,7,0)+(ROW(K3)-ROW($K$3))*7+(COLUMN(K3)-COLUMN($K$3)+1)),"",$K$1-(WEEKDAY($K$1,1)-(開始_日-1))-IF((WEEKDAY($K$1,1)-(開始_日-1))&lt;=0,7,0)+(ROW(K3)-ROW($K$3))*7+(COLUMN(K3)-COLUMN($K$3)+1))</f>
        <v/>
      </c>
      <c r="L3" s="40" t="str">
        <f t="shared" si="0"/>
        <v/>
      </c>
      <c r="M3" s="40">
        <f t="shared" si="0"/>
        <v>44593</v>
      </c>
      <c r="N3" s="40">
        <f t="shared" si="0"/>
        <v>44594</v>
      </c>
      <c r="O3" s="40">
        <f t="shared" si="0"/>
        <v>44595</v>
      </c>
      <c r="P3" s="40">
        <f t="shared" si="0"/>
        <v>44596</v>
      </c>
      <c r="Q3" s="40">
        <f t="shared" si="0"/>
        <v>44597</v>
      </c>
      <c r="R3" s="10"/>
      <c r="S3" s="40" t="str">
        <f t="shared" ref="S3:Y8" si="1">IF(MONTH($S$1)&lt;&gt;MONTH($S$1-(WEEKDAY($S$1,1)-(開始_日-1))-IF((WEEKDAY($S$1,1)-(開始_日-1))&lt;=0,7,0)+(ROW(S3)-ROW($S$3))*7+(COLUMN(S3)-COLUMN($S$3)+1)),"",$S$1-(WEEKDAY($S$1,1)-(開始_日-1))-IF((WEEKDAY($S$1,1)-(開始_日-1))&lt;=0,7,0)+(ROW(S3)-ROW($S$3))*7+(COLUMN(S3)-COLUMN($S$3)+1))</f>
        <v/>
      </c>
      <c r="T3" s="40" t="str">
        <f t="shared" si="1"/>
        <v/>
      </c>
      <c r="U3" s="40" t="str">
        <f t="shared" si="1"/>
        <v/>
      </c>
      <c r="V3" s="40" t="str">
        <f t="shared" si="1"/>
        <v/>
      </c>
      <c r="W3" s="40" t="str">
        <f t="shared" si="1"/>
        <v/>
      </c>
      <c r="X3" s="40">
        <f t="shared" si="1"/>
        <v>44652</v>
      </c>
      <c r="Y3" s="40">
        <f t="shared" si="1"/>
        <v>44653</v>
      </c>
      <c r="Z3" s="13"/>
      <c r="AA3" s="13"/>
    </row>
    <row r="4" spans="1:27" s="4" customFormat="1" ht="9" customHeight="1" x14ac:dyDescent="0.25">
      <c r="A4" s="151"/>
      <c r="B4" s="151"/>
      <c r="C4" s="151"/>
      <c r="D4" s="151"/>
      <c r="E4" s="151"/>
      <c r="F4" s="151"/>
      <c r="G4" s="151"/>
      <c r="H4" s="151"/>
      <c r="I4" s="9"/>
      <c r="J4" s="9"/>
      <c r="K4" s="40">
        <f t="shared" si="0"/>
        <v>44598</v>
      </c>
      <c r="L4" s="40">
        <f t="shared" si="0"/>
        <v>44599</v>
      </c>
      <c r="M4" s="40">
        <f t="shared" si="0"/>
        <v>44600</v>
      </c>
      <c r="N4" s="40">
        <f t="shared" si="0"/>
        <v>44601</v>
      </c>
      <c r="O4" s="40">
        <f t="shared" si="0"/>
        <v>44602</v>
      </c>
      <c r="P4" s="40">
        <f t="shared" si="0"/>
        <v>44603</v>
      </c>
      <c r="Q4" s="40">
        <f t="shared" si="0"/>
        <v>44604</v>
      </c>
      <c r="R4" s="10"/>
      <c r="S4" s="40">
        <f t="shared" si="1"/>
        <v>44654</v>
      </c>
      <c r="T4" s="40">
        <f t="shared" si="1"/>
        <v>44655</v>
      </c>
      <c r="U4" s="40">
        <f t="shared" si="1"/>
        <v>44656</v>
      </c>
      <c r="V4" s="40">
        <f t="shared" si="1"/>
        <v>44657</v>
      </c>
      <c r="W4" s="40">
        <f t="shared" si="1"/>
        <v>44658</v>
      </c>
      <c r="X4" s="40">
        <f t="shared" si="1"/>
        <v>44659</v>
      </c>
      <c r="Y4" s="40">
        <f t="shared" si="1"/>
        <v>44660</v>
      </c>
      <c r="Z4" s="13"/>
      <c r="AA4" s="13"/>
    </row>
    <row r="5" spans="1:27" s="4" customFormat="1" ht="9" customHeight="1" x14ac:dyDescent="0.25">
      <c r="A5" s="151"/>
      <c r="B5" s="151"/>
      <c r="C5" s="151"/>
      <c r="D5" s="151"/>
      <c r="E5" s="151"/>
      <c r="F5" s="151"/>
      <c r="G5" s="151"/>
      <c r="H5" s="151"/>
      <c r="I5" s="9"/>
      <c r="J5" s="9"/>
      <c r="K5" s="40">
        <f t="shared" si="0"/>
        <v>44605</v>
      </c>
      <c r="L5" s="40">
        <f t="shared" si="0"/>
        <v>44606</v>
      </c>
      <c r="M5" s="40">
        <f t="shared" si="0"/>
        <v>44607</v>
      </c>
      <c r="N5" s="40">
        <f t="shared" si="0"/>
        <v>44608</v>
      </c>
      <c r="O5" s="40">
        <f t="shared" si="0"/>
        <v>44609</v>
      </c>
      <c r="P5" s="40">
        <f t="shared" si="0"/>
        <v>44610</v>
      </c>
      <c r="Q5" s="40">
        <f t="shared" si="0"/>
        <v>44611</v>
      </c>
      <c r="R5" s="10"/>
      <c r="S5" s="40">
        <f t="shared" si="1"/>
        <v>44661</v>
      </c>
      <c r="T5" s="40">
        <f t="shared" si="1"/>
        <v>44662</v>
      </c>
      <c r="U5" s="40">
        <f t="shared" si="1"/>
        <v>44663</v>
      </c>
      <c r="V5" s="40">
        <f t="shared" si="1"/>
        <v>44664</v>
      </c>
      <c r="W5" s="40">
        <f t="shared" si="1"/>
        <v>44665</v>
      </c>
      <c r="X5" s="40">
        <f t="shared" si="1"/>
        <v>44666</v>
      </c>
      <c r="Y5" s="40">
        <f t="shared" si="1"/>
        <v>44667</v>
      </c>
      <c r="Z5" s="13"/>
      <c r="AA5" s="13"/>
    </row>
    <row r="6" spans="1:27" s="4" customFormat="1" ht="9" customHeight="1" x14ac:dyDescent="0.25">
      <c r="A6" s="151"/>
      <c r="B6" s="151"/>
      <c r="C6" s="151"/>
      <c r="D6" s="151"/>
      <c r="E6" s="151"/>
      <c r="F6" s="151"/>
      <c r="G6" s="151"/>
      <c r="H6" s="151"/>
      <c r="I6" s="9"/>
      <c r="J6" s="9"/>
      <c r="K6" s="40">
        <f t="shared" si="0"/>
        <v>44612</v>
      </c>
      <c r="L6" s="40">
        <f t="shared" si="0"/>
        <v>44613</v>
      </c>
      <c r="M6" s="40">
        <f t="shared" si="0"/>
        <v>44614</v>
      </c>
      <c r="N6" s="40">
        <f t="shared" si="0"/>
        <v>44615</v>
      </c>
      <c r="O6" s="40">
        <f t="shared" si="0"/>
        <v>44616</v>
      </c>
      <c r="P6" s="40">
        <f t="shared" si="0"/>
        <v>44617</v>
      </c>
      <c r="Q6" s="40">
        <f t="shared" si="0"/>
        <v>44618</v>
      </c>
      <c r="R6" s="10"/>
      <c r="S6" s="40">
        <f t="shared" si="1"/>
        <v>44668</v>
      </c>
      <c r="T6" s="40">
        <f t="shared" si="1"/>
        <v>44669</v>
      </c>
      <c r="U6" s="40">
        <f t="shared" si="1"/>
        <v>44670</v>
      </c>
      <c r="V6" s="40">
        <f t="shared" si="1"/>
        <v>44671</v>
      </c>
      <c r="W6" s="40">
        <f t="shared" si="1"/>
        <v>44672</v>
      </c>
      <c r="X6" s="40">
        <f t="shared" si="1"/>
        <v>44673</v>
      </c>
      <c r="Y6" s="40">
        <f t="shared" si="1"/>
        <v>44674</v>
      </c>
      <c r="Z6" s="13"/>
      <c r="AA6" s="13"/>
    </row>
    <row r="7" spans="1:27" s="4" customFormat="1" ht="9" customHeight="1" x14ac:dyDescent="0.25">
      <c r="A7" s="151"/>
      <c r="B7" s="151"/>
      <c r="C7" s="151"/>
      <c r="D7" s="151"/>
      <c r="E7" s="151"/>
      <c r="F7" s="151"/>
      <c r="G7" s="151"/>
      <c r="H7" s="151"/>
      <c r="I7" s="9"/>
      <c r="J7" s="9"/>
      <c r="K7" s="40">
        <f t="shared" si="0"/>
        <v>44619</v>
      </c>
      <c r="L7" s="40">
        <f t="shared" si="0"/>
        <v>44620</v>
      </c>
      <c r="M7" s="40" t="str">
        <f t="shared" si="0"/>
        <v/>
      </c>
      <c r="N7" s="40" t="str">
        <f t="shared" si="0"/>
        <v/>
      </c>
      <c r="O7" s="40" t="str">
        <f t="shared" si="0"/>
        <v/>
      </c>
      <c r="P7" s="40" t="str">
        <f t="shared" si="0"/>
        <v/>
      </c>
      <c r="Q7" s="40" t="str">
        <f t="shared" si="0"/>
        <v/>
      </c>
      <c r="R7" s="10"/>
      <c r="S7" s="40">
        <f t="shared" si="1"/>
        <v>44675</v>
      </c>
      <c r="T7" s="40">
        <f t="shared" si="1"/>
        <v>44676</v>
      </c>
      <c r="U7" s="40">
        <f t="shared" si="1"/>
        <v>44677</v>
      </c>
      <c r="V7" s="40">
        <f t="shared" si="1"/>
        <v>44678</v>
      </c>
      <c r="W7" s="40">
        <f t="shared" si="1"/>
        <v>44679</v>
      </c>
      <c r="X7" s="40">
        <f t="shared" si="1"/>
        <v>44680</v>
      </c>
      <c r="Y7" s="40">
        <f t="shared" si="1"/>
        <v>44681</v>
      </c>
      <c r="Z7" s="13"/>
      <c r="AA7" s="13"/>
    </row>
    <row r="8" spans="1:27" s="5" customFormat="1" ht="9" customHeight="1" x14ac:dyDescent="0.25">
      <c r="A8" s="15"/>
      <c r="B8" s="15"/>
      <c r="C8" s="15"/>
      <c r="D8" s="15"/>
      <c r="E8" s="15"/>
      <c r="F8" s="15"/>
      <c r="G8" s="15"/>
      <c r="H8" s="15"/>
      <c r="I8" s="16"/>
      <c r="J8" s="16"/>
      <c r="K8" s="40" t="str">
        <f t="shared" si="0"/>
        <v/>
      </c>
      <c r="L8" s="40" t="str">
        <f t="shared" si="0"/>
        <v/>
      </c>
      <c r="M8" s="40" t="str">
        <f t="shared" si="0"/>
        <v/>
      </c>
      <c r="N8" s="40" t="str">
        <f t="shared" si="0"/>
        <v/>
      </c>
      <c r="O8" s="40" t="str">
        <f t="shared" si="0"/>
        <v/>
      </c>
      <c r="P8" s="40" t="str">
        <f t="shared" si="0"/>
        <v/>
      </c>
      <c r="Q8" s="40" t="str">
        <f t="shared" si="0"/>
        <v/>
      </c>
      <c r="R8" s="17"/>
      <c r="S8" s="40" t="str">
        <f t="shared" si="1"/>
        <v/>
      </c>
      <c r="T8" s="40" t="str">
        <f t="shared" si="1"/>
        <v/>
      </c>
      <c r="U8" s="40" t="str">
        <f t="shared" si="1"/>
        <v/>
      </c>
      <c r="V8" s="40" t="str">
        <f t="shared" si="1"/>
        <v/>
      </c>
      <c r="W8" s="40" t="str">
        <f t="shared" si="1"/>
        <v/>
      </c>
      <c r="X8" s="40" t="str">
        <f t="shared" si="1"/>
        <v/>
      </c>
      <c r="Y8" s="40" t="str">
        <f t="shared" si="1"/>
        <v/>
      </c>
      <c r="Z8" s="18"/>
      <c r="AA8" s="19"/>
    </row>
    <row r="9" spans="1:27" s="1" customFormat="1" ht="21" customHeight="1" x14ac:dyDescent="0.3">
      <c r="A9" s="152">
        <f>A10</f>
        <v>44619</v>
      </c>
      <c r="B9" s="153"/>
      <c r="C9" s="153">
        <f>C10</f>
        <v>44620</v>
      </c>
      <c r="D9" s="153"/>
      <c r="E9" s="153">
        <f>E10</f>
        <v>44621</v>
      </c>
      <c r="F9" s="153"/>
      <c r="G9" s="153">
        <f>G10</f>
        <v>44622</v>
      </c>
      <c r="H9" s="153"/>
      <c r="I9" s="153">
        <f>I10</f>
        <v>44623</v>
      </c>
      <c r="J9" s="153"/>
      <c r="K9" s="153">
        <f>K10</f>
        <v>44624</v>
      </c>
      <c r="L9" s="153"/>
      <c r="M9" s="153"/>
      <c r="N9" s="153"/>
      <c r="O9" s="153"/>
      <c r="P9" s="153"/>
      <c r="Q9" s="153"/>
      <c r="R9" s="153"/>
      <c r="S9" s="153">
        <f>S10</f>
        <v>44625</v>
      </c>
      <c r="T9" s="153"/>
      <c r="U9" s="153"/>
      <c r="V9" s="153"/>
      <c r="W9" s="153"/>
      <c r="X9" s="153"/>
      <c r="Y9" s="153"/>
      <c r="Z9" s="154"/>
    </row>
    <row r="10" spans="1:27" s="1" customFormat="1" ht="18.600000000000001" x14ac:dyDescent="0.3">
      <c r="A10" s="38">
        <f>$A$1-(WEEKDAY($A$1,1)-(開始_日-1))-IF((WEEKDAY($A$1,1)-(開始_日-1))&lt;=0,7,0)+1</f>
        <v>44619</v>
      </c>
      <c r="B10" s="21"/>
      <c r="C10" s="39">
        <f>A10+1</f>
        <v>44620</v>
      </c>
      <c r="D10" s="22"/>
      <c r="E10" s="39">
        <f>C10+1</f>
        <v>44621</v>
      </c>
      <c r="F10" s="22"/>
      <c r="G10" s="39">
        <f>E10+1</f>
        <v>44622</v>
      </c>
      <c r="H10" s="22"/>
      <c r="I10" s="39">
        <f>G10+1</f>
        <v>44623</v>
      </c>
      <c r="J10" s="22"/>
      <c r="K10" s="155">
        <f>I10+1</f>
        <v>44624</v>
      </c>
      <c r="L10" s="156"/>
      <c r="M10" s="157"/>
      <c r="N10" s="157"/>
      <c r="O10" s="157"/>
      <c r="P10" s="157"/>
      <c r="Q10" s="157"/>
      <c r="R10" s="158"/>
      <c r="S10" s="159">
        <f>K10+1</f>
        <v>44625</v>
      </c>
      <c r="T10" s="160"/>
      <c r="U10" s="161"/>
      <c r="V10" s="161"/>
      <c r="W10" s="161"/>
      <c r="X10" s="161"/>
      <c r="Y10" s="161"/>
      <c r="Z10" s="162"/>
      <c r="AA10" s="7"/>
    </row>
    <row r="11" spans="1:27" s="1" customFormat="1" x14ac:dyDescent="0.3">
      <c r="A11" s="94"/>
      <c r="B11" s="87"/>
      <c r="C11" s="82"/>
      <c r="D11" s="83"/>
      <c r="E11" s="82"/>
      <c r="F11" s="83"/>
      <c r="G11" s="82"/>
      <c r="H11" s="83"/>
      <c r="I11" s="82"/>
      <c r="J11" s="83"/>
      <c r="K11" s="82"/>
      <c r="L11" s="105"/>
      <c r="M11" s="105"/>
      <c r="N11" s="105"/>
      <c r="O11" s="105"/>
      <c r="P11" s="105"/>
      <c r="Q11" s="105"/>
      <c r="R11" s="83"/>
      <c r="S11" s="94"/>
      <c r="T11" s="87"/>
      <c r="U11" s="87"/>
      <c r="V11" s="87"/>
      <c r="W11" s="87"/>
      <c r="X11" s="87"/>
      <c r="Y11" s="87"/>
      <c r="Z11" s="88"/>
      <c r="AA11" s="7"/>
    </row>
    <row r="12" spans="1:27" s="1" customFormat="1" x14ac:dyDescent="0.3">
      <c r="A12" s="94"/>
      <c r="B12" s="87"/>
      <c r="C12" s="82"/>
      <c r="D12" s="83"/>
      <c r="E12" s="82"/>
      <c r="F12" s="83"/>
      <c r="G12" s="82"/>
      <c r="H12" s="83"/>
      <c r="I12" s="82"/>
      <c r="J12" s="83"/>
      <c r="K12" s="82"/>
      <c r="L12" s="105"/>
      <c r="M12" s="105"/>
      <c r="N12" s="105"/>
      <c r="O12" s="105"/>
      <c r="P12" s="105"/>
      <c r="Q12" s="105"/>
      <c r="R12" s="83"/>
      <c r="S12" s="94"/>
      <c r="T12" s="87"/>
      <c r="U12" s="87"/>
      <c r="V12" s="87"/>
      <c r="W12" s="87"/>
      <c r="X12" s="87"/>
      <c r="Y12" s="87"/>
      <c r="Z12" s="88"/>
      <c r="AA12" s="7"/>
    </row>
    <row r="13" spans="1:27" s="1" customFormat="1" x14ac:dyDescent="0.3">
      <c r="A13" s="94"/>
      <c r="B13" s="87"/>
      <c r="C13" s="82"/>
      <c r="D13" s="83"/>
      <c r="E13" s="82"/>
      <c r="F13" s="83"/>
      <c r="G13" s="82"/>
      <c r="H13" s="83"/>
      <c r="I13" s="82"/>
      <c r="J13" s="83"/>
      <c r="K13" s="82"/>
      <c r="L13" s="105"/>
      <c r="M13" s="105"/>
      <c r="N13" s="105"/>
      <c r="O13" s="105"/>
      <c r="P13" s="105"/>
      <c r="Q13" s="105"/>
      <c r="R13" s="83"/>
      <c r="S13" s="94"/>
      <c r="T13" s="87"/>
      <c r="U13" s="87"/>
      <c r="V13" s="87"/>
      <c r="W13" s="87"/>
      <c r="X13" s="87"/>
      <c r="Y13" s="87"/>
      <c r="Z13" s="88"/>
      <c r="AA13" s="7"/>
    </row>
    <row r="14" spans="1:27" s="1" customFormat="1" x14ac:dyDescent="0.3">
      <c r="A14" s="94"/>
      <c r="B14" s="87"/>
      <c r="C14" s="82"/>
      <c r="D14" s="83"/>
      <c r="E14" s="82"/>
      <c r="F14" s="83"/>
      <c r="G14" s="82"/>
      <c r="H14" s="83"/>
      <c r="I14" s="82"/>
      <c r="J14" s="83"/>
      <c r="K14" s="82"/>
      <c r="L14" s="105"/>
      <c r="M14" s="105"/>
      <c r="N14" s="105"/>
      <c r="O14" s="105"/>
      <c r="P14" s="105"/>
      <c r="Q14" s="105"/>
      <c r="R14" s="83"/>
      <c r="S14" s="94"/>
      <c r="T14" s="87"/>
      <c r="U14" s="87"/>
      <c r="V14" s="87"/>
      <c r="W14" s="87"/>
      <c r="X14" s="87"/>
      <c r="Y14" s="87"/>
      <c r="Z14" s="88"/>
      <c r="AA14" s="7"/>
    </row>
    <row r="15" spans="1:27" s="2" customFormat="1" ht="13.2" customHeight="1" x14ac:dyDescent="0.3">
      <c r="A15" s="79"/>
      <c r="B15" s="80"/>
      <c r="C15" s="84"/>
      <c r="D15" s="86"/>
      <c r="E15" s="84"/>
      <c r="F15" s="86"/>
      <c r="G15" s="84"/>
      <c r="H15" s="86"/>
      <c r="I15" s="84"/>
      <c r="J15" s="86"/>
      <c r="K15" s="84"/>
      <c r="L15" s="85"/>
      <c r="M15" s="85"/>
      <c r="N15" s="85"/>
      <c r="O15" s="85"/>
      <c r="P15" s="85"/>
      <c r="Q15" s="85"/>
      <c r="R15" s="86"/>
      <c r="S15" s="79"/>
      <c r="T15" s="80"/>
      <c r="U15" s="80"/>
      <c r="V15" s="80"/>
      <c r="W15" s="80"/>
      <c r="X15" s="80"/>
      <c r="Y15" s="80"/>
      <c r="Z15" s="81"/>
      <c r="AA15" s="7"/>
    </row>
    <row r="16" spans="1:27" s="1" customFormat="1" ht="18.600000000000001" x14ac:dyDescent="0.3">
      <c r="A16" s="38">
        <f>S10+1</f>
        <v>44626</v>
      </c>
      <c r="B16" s="21"/>
      <c r="C16" s="39">
        <f>A16+1</f>
        <v>44627</v>
      </c>
      <c r="D16" s="22"/>
      <c r="E16" s="39">
        <f>C16+1</f>
        <v>44628</v>
      </c>
      <c r="F16" s="22"/>
      <c r="G16" s="39">
        <f>E16+1</f>
        <v>44629</v>
      </c>
      <c r="H16" s="22"/>
      <c r="I16" s="39">
        <f>G16+1</f>
        <v>44630</v>
      </c>
      <c r="J16" s="22"/>
      <c r="K16" s="155">
        <f>I16+1</f>
        <v>44631</v>
      </c>
      <c r="L16" s="156"/>
      <c r="M16" s="157"/>
      <c r="N16" s="157"/>
      <c r="O16" s="157"/>
      <c r="P16" s="157"/>
      <c r="Q16" s="157"/>
      <c r="R16" s="158"/>
      <c r="S16" s="159">
        <f>K16+1</f>
        <v>44632</v>
      </c>
      <c r="T16" s="160"/>
      <c r="U16" s="161"/>
      <c r="V16" s="161"/>
      <c r="W16" s="161"/>
      <c r="X16" s="161"/>
      <c r="Y16" s="161"/>
      <c r="Z16" s="162"/>
      <c r="AA16" s="7"/>
    </row>
    <row r="17" spans="1:27" s="1" customFormat="1" x14ac:dyDescent="0.3">
      <c r="A17" s="94"/>
      <c r="B17" s="87"/>
      <c r="C17" s="82"/>
      <c r="D17" s="83"/>
      <c r="E17" s="82"/>
      <c r="F17" s="83"/>
      <c r="G17" s="82"/>
      <c r="H17" s="83"/>
      <c r="I17" s="82"/>
      <c r="J17" s="83"/>
      <c r="K17" s="82"/>
      <c r="L17" s="105"/>
      <c r="M17" s="105"/>
      <c r="N17" s="105"/>
      <c r="O17" s="105"/>
      <c r="P17" s="105"/>
      <c r="Q17" s="105"/>
      <c r="R17" s="83"/>
      <c r="S17" s="94"/>
      <c r="T17" s="87"/>
      <c r="U17" s="87"/>
      <c r="V17" s="87"/>
      <c r="W17" s="87"/>
      <c r="X17" s="87"/>
      <c r="Y17" s="87"/>
      <c r="Z17" s="88"/>
      <c r="AA17" s="7"/>
    </row>
    <row r="18" spans="1:27" s="1" customFormat="1" x14ac:dyDescent="0.3">
      <c r="A18" s="94"/>
      <c r="B18" s="87"/>
      <c r="C18" s="82"/>
      <c r="D18" s="83"/>
      <c r="E18" s="82"/>
      <c r="F18" s="83"/>
      <c r="G18" s="82"/>
      <c r="H18" s="83"/>
      <c r="I18" s="82"/>
      <c r="J18" s="83"/>
      <c r="K18" s="82"/>
      <c r="L18" s="105"/>
      <c r="M18" s="105"/>
      <c r="N18" s="105"/>
      <c r="O18" s="105"/>
      <c r="P18" s="105"/>
      <c r="Q18" s="105"/>
      <c r="R18" s="83"/>
      <c r="S18" s="94"/>
      <c r="T18" s="87"/>
      <c r="U18" s="87"/>
      <c r="V18" s="87"/>
      <c r="W18" s="87"/>
      <c r="X18" s="87"/>
      <c r="Y18" s="87"/>
      <c r="Z18" s="88"/>
      <c r="AA18" s="7"/>
    </row>
    <row r="19" spans="1:27" s="1" customFormat="1" x14ac:dyDescent="0.3">
      <c r="A19" s="94"/>
      <c r="B19" s="87"/>
      <c r="C19" s="82"/>
      <c r="D19" s="83"/>
      <c r="E19" s="82"/>
      <c r="F19" s="83"/>
      <c r="G19" s="82"/>
      <c r="H19" s="83"/>
      <c r="I19" s="82"/>
      <c r="J19" s="83"/>
      <c r="K19" s="82"/>
      <c r="L19" s="105"/>
      <c r="M19" s="105"/>
      <c r="N19" s="105"/>
      <c r="O19" s="105"/>
      <c r="P19" s="105"/>
      <c r="Q19" s="105"/>
      <c r="R19" s="83"/>
      <c r="S19" s="94"/>
      <c r="T19" s="87"/>
      <c r="U19" s="87"/>
      <c r="V19" s="87"/>
      <c r="W19" s="87"/>
      <c r="X19" s="87"/>
      <c r="Y19" s="87"/>
      <c r="Z19" s="88"/>
      <c r="AA19" s="7"/>
    </row>
    <row r="20" spans="1:27" s="1" customFormat="1" x14ac:dyDescent="0.3">
      <c r="A20" s="94"/>
      <c r="B20" s="87"/>
      <c r="C20" s="82"/>
      <c r="D20" s="83"/>
      <c r="E20" s="82"/>
      <c r="F20" s="83"/>
      <c r="G20" s="82"/>
      <c r="H20" s="83"/>
      <c r="I20" s="82"/>
      <c r="J20" s="83"/>
      <c r="K20" s="82"/>
      <c r="L20" s="105"/>
      <c r="M20" s="105"/>
      <c r="N20" s="105"/>
      <c r="O20" s="105"/>
      <c r="P20" s="105"/>
      <c r="Q20" s="105"/>
      <c r="R20" s="83"/>
      <c r="S20" s="94"/>
      <c r="T20" s="87"/>
      <c r="U20" s="87"/>
      <c r="V20" s="87"/>
      <c r="W20" s="87"/>
      <c r="X20" s="87"/>
      <c r="Y20" s="87"/>
      <c r="Z20" s="88"/>
      <c r="AA20" s="7"/>
    </row>
    <row r="21" spans="1:27" s="2" customFormat="1" ht="13.2" customHeight="1" x14ac:dyDescent="0.3">
      <c r="A21" s="79"/>
      <c r="B21" s="80"/>
      <c r="C21" s="84"/>
      <c r="D21" s="86"/>
      <c r="E21" s="84"/>
      <c r="F21" s="86"/>
      <c r="G21" s="84"/>
      <c r="H21" s="86"/>
      <c r="I21" s="84"/>
      <c r="J21" s="86"/>
      <c r="K21" s="84"/>
      <c r="L21" s="85"/>
      <c r="M21" s="85"/>
      <c r="N21" s="85"/>
      <c r="O21" s="85"/>
      <c r="P21" s="85"/>
      <c r="Q21" s="85"/>
      <c r="R21" s="86"/>
      <c r="S21" s="79"/>
      <c r="T21" s="80"/>
      <c r="U21" s="80"/>
      <c r="V21" s="80"/>
      <c r="W21" s="80"/>
      <c r="X21" s="80"/>
      <c r="Y21" s="80"/>
      <c r="Z21" s="81"/>
      <c r="AA21" s="7"/>
    </row>
    <row r="22" spans="1:27" s="1" customFormat="1" ht="18.600000000000001" x14ac:dyDescent="0.3">
      <c r="A22" s="38">
        <f>S16+1</f>
        <v>44633</v>
      </c>
      <c r="B22" s="21"/>
      <c r="C22" s="39">
        <f>A22+1</f>
        <v>44634</v>
      </c>
      <c r="D22" s="22"/>
      <c r="E22" s="39">
        <f>C22+1</f>
        <v>44635</v>
      </c>
      <c r="F22" s="22"/>
      <c r="G22" s="39">
        <f>E22+1</f>
        <v>44636</v>
      </c>
      <c r="H22" s="22"/>
      <c r="I22" s="39">
        <f>G22+1</f>
        <v>44637</v>
      </c>
      <c r="J22" s="22"/>
      <c r="K22" s="155">
        <f>I22+1</f>
        <v>44638</v>
      </c>
      <c r="L22" s="156"/>
      <c r="M22" s="157"/>
      <c r="N22" s="157"/>
      <c r="O22" s="157"/>
      <c r="P22" s="157"/>
      <c r="Q22" s="157"/>
      <c r="R22" s="158"/>
      <c r="S22" s="159">
        <f>K22+1</f>
        <v>44639</v>
      </c>
      <c r="T22" s="160"/>
      <c r="U22" s="161"/>
      <c r="V22" s="161"/>
      <c r="W22" s="161"/>
      <c r="X22" s="161"/>
      <c r="Y22" s="161"/>
      <c r="Z22" s="162"/>
      <c r="AA22" s="7"/>
    </row>
    <row r="23" spans="1:27" s="1" customFormat="1" x14ac:dyDescent="0.3">
      <c r="A23" s="94"/>
      <c r="B23" s="87"/>
      <c r="C23" s="82"/>
      <c r="D23" s="83"/>
      <c r="E23" s="82"/>
      <c r="F23" s="83"/>
      <c r="G23" s="82"/>
      <c r="H23" s="83"/>
      <c r="I23" s="82"/>
      <c r="J23" s="83"/>
      <c r="K23" s="82"/>
      <c r="L23" s="105"/>
      <c r="M23" s="105"/>
      <c r="N23" s="105"/>
      <c r="O23" s="105"/>
      <c r="P23" s="105"/>
      <c r="Q23" s="105"/>
      <c r="R23" s="83"/>
      <c r="S23" s="94"/>
      <c r="T23" s="87"/>
      <c r="U23" s="87"/>
      <c r="V23" s="87"/>
      <c r="W23" s="87"/>
      <c r="X23" s="87"/>
      <c r="Y23" s="87"/>
      <c r="Z23" s="88"/>
      <c r="AA23" s="7"/>
    </row>
    <row r="24" spans="1:27" s="1" customFormat="1" x14ac:dyDescent="0.3">
      <c r="A24" s="94"/>
      <c r="B24" s="87"/>
      <c r="C24" s="82"/>
      <c r="D24" s="83"/>
      <c r="E24" s="82"/>
      <c r="F24" s="83"/>
      <c r="G24" s="82"/>
      <c r="H24" s="83"/>
      <c r="I24" s="82"/>
      <c r="J24" s="83"/>
      <c r="K24" s="82"/>
      <c r="L24" s="105"/>
      <c r="M24" s="105"/>
      <c r="N24" s="105"/>
      <c r="O24" s="105"/>
      <c r="P24" s="105"/>
      <c r="Q24" s="105"/>
      <c r="R24" s="83"/>
      <c r="S24" s="94"/>
      <c r="T24" s="87"/>
      <c r="U24" s="87"/>
      <c r="V24" s="87"/>
      <c r="W24" s="87"/>
      <c r="X24" s="87"/>
      <c r="Y24" s="87"/>
      <c r="Z24" s="88"/>
      <c r="AA24" s="7"/>
    </row>
    <row r="25" spans="1:27" s="1" customFormat="1" x14ac:dyDescent="0.3">
      <c r="A25" s="94"/>
      <c r="B25" s="87"/>
      <c r="C25" s="82"/>
      <c r="D25" s="83"/>
      <c r="E25" s="82"/>
      <c r="F25" s="83"/>
      <c r="G25" s="82"/>
      <c r="H25" s="83"/>
      <c r="I25" s="82"/>
      <c r="J25" s="83"/>
      <c r="K25" s="82"/>
      <c r="L25" s="105"/>
      <c r="M25" s="105"/>
      <c r="N25" s="105"/>
      <c r="O25" s="105"/>
      <c r="P25" s="105"/>
      <c r="Q25" s="105"/>
      <c r="R25" s="83"/>
      <c r="S25" s="94"/>
      <c r="T25" s="87"/>
      <c r="U25" s="87"/>
      <c r="V25" s="87"/>
      <c r="W25" s="87"/>
      <c r="X25" s="87"/>
      <c r="Y25" s="87"/>
      <c r="Z25" s="88"/>
      <c r="AA25" s="7"/>
    </row>
    <row r="26" spans="1:27" s="1" customFormat="1" x14ac:dyDescent="0.3">
      <c r="A26" s="94"/>
      <c r="B26" s="87"/>
      <c r="C26" s="82"/>
      <c r="D26" s="83"/>
      <c r="E26" s="82"/>
      <c r="F26" s="83"/>
      <c r="G26" s="82"/>
      <c r="H26" s="83"/>
      <c r="I26" s="82"/>
      <c r="J26" s="83"/>
      <c r="K26" s="82"/>
      <c r="L26" s="105"/>
      <c r="M26" s="105"/>
      <c r="N26" s="105"/>
      <c r="O26" s="105"/>
      <c r="P26" s="105"/>
      <c r="Q26" s="105"/>
      <c r="R26" s="83"/>
      <c r="S26" s="94"/>
      <c r="T26" s="87"/>
      <c r="U26" s="87"/>
      <c r="V26" s="87"/>
      <c r="W26" s="87"/>
      <c r="X26" s="87"/>
      <c r="Y26" s="87"/>
      <c r="Z26" s="88"/>
      <c r="AA26" s="7"/>
    </row>
    <row r="27" spans="1:27" s="2" customFormat="1" x14ac:dyDescent="0.3">
      <c r="A27" s="79"/>
      <c r="B27" s="80"/>
      <c r="C27" s="84"/>
      <c r="D27" s="86"/>
      <c r="E27" s="84"/>
      <c r="F27" s="86"/>
      <c r="G27" s="84"/>
      <c r="H27" s="86"/>
      <c r="I27" s="84"/>
      <c r="J27" s="86"/>
      <c r="K27" s="84"/>
      <c r="L27" s="85"/>
      <c r="M27" s="85"/>
      <c r="N27" s="85"/>
      <c r="O27" s="85"/>
      <c r="P27" s="85"/>
      <c r="Q27" s="85"/>
      <c r="R27" s="86"/>
      <c r="S27" s="79"/>
      <c r="T27" s="80"/>
      <c r="U27" s="80"/>
      <c r="V27" s="80"/>
      <c r="W27" s="80"/>
      <c r="X27" s="80"/>
      <c r="Y27" s="80"/>
      <c r="Z27" s="81"/>
      <c r="AA27" s="7"/>
    </row>
    <row r="28" spans="1:27" s="1" customFormat="1" ht="18.600000000000001" x14ac:dyDescent="0.3">
      <c r="A28" s="38">
        <f>S22+1</f>
        <v>44640</v>
      </c>
      <c r="B28" s="21"/>
      <c r="C28" s="39">
        <f>A28+1</f>
        <v>44641</v>
      </c>
      <c r="D28" s="22"/>
      <c r="E28" s="39">
        <f>C28+1</f>
        <v>44642</v>
      </c>
      <c r="F28" s="22"/>
      <c r="G28" s="39">
        <f>E28+1</f>
        <v>44643</v>
      </c>
      <c r="H28" s="22"/>
      <c r="I28" s="39">
        <f>G28+1</f>
        <v>44644</v>
      </c>
      <c r="J28" s="22"/>
      <c r="K28" s="155">
        <f>I28+1</f>
        <v>44645</v>
      </c>
      <c r="L28" s="156"/>
      <c r="M28" s="157"/>
      <c r="N28" s="157"/>
      <c r="O28" s="157"/>
      <c r="P28" s="157"/>
      <c r="Q28" s="157"/>
      <c r="R28" s="158"/>
      <c r="S28" s="159">
        <f>K28+1</f>
        <v>44646</v>
      </c>
      <c r="T28" s="160"/>
      <c r="U28" s="161"/>
      <c r="V28" s="161"/>
      <c r="W28" s="161"/>
      <c r="X28" s="161"/>
      <c r="Y28" s="161"/>
      <c r="Z28" s="162"/>
      <c r="AA28" s="7"/>
    </row>
    <row r="29" spans="1:27" s="1" customFormat="1" x14ac:dyDescent="0.3">
      <c r="A29" s="94"/>
      <c r="B29" s="87"/>
      <c r="C29" s="82"/>
      <c r="D29" s="83"/>
      <c r="E29" s="82"/>
      <c r="F29" s="83"/>
      <c r="G29" s="82"/>
      <c r="H29" s="83"/>
      <c r="I29" s="82"/>
      <c r="J29" s="83"/>
      <c r="K29" s="82"/>
      <c r="L29" s="105"/>
      <c r="M29" s="105"/>
      <c r="N29" s="105"/>
      <c r="O29" s="105"/>
      <c r="P29" s="105"/>
      <c r="Q29" s="105"/>
      <c r="R29" s="83"/>
      <c r="S29" s="94"/>
      <c r="T29" s="87"/>
      <c r="U29" s="87"/>
      <c r="V29" s="87"/>
      <c r="W29" s="87"/>
      <c r="X29" s="87"/>
      <c r="Y29" s="87"/>
      <c r="Z29" s="88"/>
      <c r="AA29" s="7"/>
    </row>
    <row r="30" spans="1:27" s="1" customFormat="1" x14ac:dyDescent="0.3">
      <c r="A30" s="94"/>
      <c r="B30" s="87"/>
      <c r="C30" s="82"/>
      <c r="D30" s="83"/>
      <c r="E30" s="82"/>
      <c r="F30" s="83"/>
      <c r="G30" s="82"/>
      <c r="H30" s="83"/>
      <c r="I30" s="82"/>
      <c r="J30" s="83"/>
      <c r="K30" s="82"/>
      <c r="L30" s="105"/>
      <c r="M30" s="105"/>
      <c r="N30" s="105"/>
      <c r="O30" s="105"/>
      <c r="P30" s="105"/>
      <c r="Q30" s="105"/>
      <c r="R30" s="83"/>
      <c r="S30" s="94"/>
      <c r="T30" s="87"/>
      <c r="U30" s="87"/>
      <c r="V30" s="87"/>
      <c r="W30" s="87"/>
      <c r="X30" s="87"/>
      <c r="Y30" s="87"/>
      <c r="Z30" s="88"/>
      <c r="AA30" s="7"/>
    </row>
    <row r="31" spans="1:27" s="1" customFormat="1" x14ac:dyDescent="0.3">
      <c r="A31" s="94"/>
      <c r="B31" s="87"/>
      <c r="C31" s="82"/>
      <c r="D31" s="83"/>
      <c r="E31" s="82"/>
      <c r="F31" s="83"/>
      <c r="G31" s="82"/>
      <c r="H31" s="83"/>
      <c r="I31" s="82"/>
      <c r="J31" s="83"/>
      <c r="K31" s="82"/>
      <c r="L31" s="105"/>
      <c r="M31" s="105"/>
      <c r="N31" s="105"/>
      <c r="O31" s="105"/>
      <c r="P31" s="105"/>
      <c r="Q31" s="105"/>
      <c r="R31" s="83"/>
      <c r="S31" s="94"/>
      <c r="T31" s="87"/>
      <c r="U31" s="87"/>
      <c r="V31" s="87"/>
      <c r="W31" s="87"/>
      <c r="X31" s="87"/>
      <c r="Y31" s="87"/>
      <c r="Z31" s="88"/>
      <c r="AA31" s="7"/>
    </row>
    <row r="32" spans="1:27" s="1" customFormat="1" x14ac:dyDescent="0.3">
      <c r="A32" s="94"/>
      <c r="B32" s="87"/>
      <c r="C32" s="82"/>
      <c r="D32" s="83"/>
      <c r="E32" s="82"/>
      <c r="F32" s="83"/>
      <c r="G32" s="82"/>
      <c r="H32" s="83"/>
      <c r="I32" s="82"/>
      <c r="J32" s="83"/>
      <c r="K32" s="82"/>
      <c r="L32" s="105"/>
      <c r="M32" s="105"/>
      <c r="N32" s="105"/>
      <c r="O32" s="105"/>
      <c r="P32" s="105"/>
      <c r="Q32" s="105"/>
      <c r="R32" s="83"/>
      <c r="S32" s="94"/>
      <c r="T32" s="87"/>
      <c r="U32" s="87"/>
      <c r="V32" s="87"/>
      <c r="W32" s="87"/>
      <c r="X32" s="87"/>
      <c r="Y32" s="87"/>
      <c r="Z32" s="88"/>
      <c r="AA32" s="7"/>
    </row>
    <row r="33" spans="1:29" s="2" customFormat="1" x14ac:dyDescent="0.3">
      <c r="A33" s="79"/>
      <c r="B33" s="80"/>
      <c r="C33" s="84"/>
      <c r="D33" s="86"/>
      <c r="E33" s="84"/>
      <c r="F33" s="86"/>
      <c r="G33" s="84"/>
      <c r="H33" s="86"/>
      <c r="I33" s="84"/>
      <c r="J33" s="86"/>
      <c r="K33" s="84"/>
      <c r="L33" s="85"/>
      <c r="M33" s="85"/>
      <c r="N33" s="85"/>
      <c r="O33" s="85"/>
      <c r="P33" s="85"/>
      <c r="Q33" s="85"/>
      <c r="R33" s="86"/>
      <c r="S33" s="79"/>
      <c r="T33" s="80"/>
      <c r="U33" s="80"/>
      <c r="V33" s="80"/>
      <c r="W33" s="80"/>
      <c r="X33" s="80"/>
      <c r="Y33" s="80"/>
      <c r="Z33" s="81"/>
      <c r="AA33" s="7"/>
    </row>
    <row r="34" spans="1:29" s="1" customFormat="1" ht="18.600000000000001" x14ac:dyDescent="0.3">
      <c r="A34" s="38">
        <f>S28+1</f>
        <v>44647</v>
      </c>
      <c r="B34" s="21"/>
      <c r="C34" s="39">
        <f>A34+1</f>
        <v>44648</v>
      </c>
      <c r="D34" s="22"/>
      <c r="E34" s="39">
        <f>C34+1</f>
        <v>44649</v>
      </c>
      <c r="F34" s="22"/>
      <c r="G34" s="39">
        <f>E34+1</f>
        <v>44650</v>
      </c>
      <c r="H34" s="22"/>
      <c r="I34" s="39">
        <f>G34+1</f>
        <v>44651</v>
      </c>
      <c r="J34" s="22"/>
      <c r="K34" s="155">
        <f>I34+1</f>
        <v>44652</v>
      </c>
      <c r="L34" s="156"/>
      <c r="M34" s="157"/>
      <c r="N34" s="157"/>
      <c r="O34" s="157"/>
      <c r="P34" s="157"/>
      <c r="Q34" s="157"/>
      <c r="R34" s="158"/>
      <c r="S34" s="159">
        <f>K34+1</f>
        <v>44653</v>
      </c>
      <c r="T34" s="160"/>
      <c r="U34" s="161"/>
      <c r="V34" s="161"/>
      <c r="W34" s="161"/>
      <c r="X34" s="161"/>
      <c r="Y34" s="161"/>
      <c r="Z34" s="162"/>
      <c r="AA34" s="7"/>
    </row>
    <row r="35" spans="1:29" s="1" customFormat="1" x14ac:dyDescent="0.3">
      <c r="A35" s="94"/>
      <c r="B35" s="87"/>
      <c r="C35" s="82"/>
      <c r="D35" s="83"/>
      <c r="E35" s="82"/>
      <c r="F35" s="83"/>
      <c r="G35" s="82"/>
      <c r="H35" s="83"/>
      <c r="I35" s="82"/>
      <c r="J35" s="83"/>
      <c r="K35" s="82"/>
      <c r="L35" s="105"/>
      <c r="M35" s="105"/>
      <c r="N35" s="105"/>
      <c r="O35" s="105"/>
      <c r="P35" s="105"/>
      <c r="Q35" s="105"/>
      <c r="R35" s="83"/>
      <c r="S35" s="94"/>
      <c r="T35" s="87"/>
      <c r="U35" s="87"/>
      <c r="V35" s="87"/>
      <c r="W35" s="87"/>
      <c r="X35" s="87"/>
      <c r="Y35" s="87"/>
      <c r="Z35" s="88"/>
      <c r="AA35" s="7"/>
      <c r="AC35" s="1" t="s">
        <v>22</v>
      </c>
    </row>
    <row r="36" spans="1:29" s="1" customFormat="1" x14ac:dyDescent="0.3">
      <c r="A36" s="94"/>
      <c r="B36" s="87"/>
      <c r="C36" s="82"/>
      <c r="D36" s="83"/>
      <c r="E36" s="82"/>
      <c r="F36" s="83"/>
      <c r="G36" s="82"/>
      <c r="H36" s="83"/>
      <c r="I36" s="82"/>
      <c r="J36" s="83"/>
      <c r="K36" s="82"/>
      <c r="L36" s="105"/>
      <c r="M36" s="105"/>
      <c r="N36" s="105"/>
      <c r="O36" s="105"/>
      <c r="P36" s="105"/>
      <c r="Q36" s="105"/>
      <c r="R36" s="83"/>
      <c r="S36" s="94"/>
      <c r="T36" s="87"/>
      <c r="U36" s="87"/>
      <c r="V36" s="87"/>
      <c r="W36" s="87"/>
      <c r="X36" s="87"/>
      <c r="Y36" s="87"/>
      <c r="Z36" s="88"/>
      <c r="AA36" s="7"/>
      <c r="AC36" s="1" t="s">
        <v>21</v>
      </c>
    </row>
    <row r="37" spans="1:29" s="1" customFormat="1" x14ac:dyDescent="0.3">
      <c r="A37" s="94"/>
      <c r="B37" s="87"/>
      <c r="C37" s="82"/>
      <c r="D37" s="83"/>
      <c r="E37" s="82"/>
      <c r="F37" s="83"/>
      <c r="G37" s="82"/>
      <c r="H37" s="83"/>
      <c r="I37" s="82"/>
      <c r="J37" s="83"/>
      <c r="K37" s="82"/>
      <c r="L37" s="105"/>
      <c r="M37" s="105"/>
      <c r="N37" s="105"/>
      <c r="O37" s="105"/>
      <c r="P37" s="105"/>
      <c r="Q37" s="105"/>
      <c r="R37" s="83"/>
      <c r="S37" s="94"/>
      <c r="T37" s="87"/>
      <c r="U37" s="87"/>
      <c r="V37" s="87"/>
      <c r="W37" s="87"/>
      <c r="X37" s="87"/>
      <c r="Y37" s="87"/>
      <c r="Z37" s="88"/>
      <c r="AA37" s="7"/>
    </row>
    <row r="38" spans="1:29" s="1" customFormat="1" x14ac:dyDescent="0.3">
      <c r="A38" s="94"/>
      <c r="B38" s="87"/>
      <c r="C38" s="82"/>
      <c r="D38" s="83"/>
      <c r="E38" s="82"/>
      <c r="F38" s="83"/>
      <c r="G38" s="82"/>
      <c r="H38" s="83"/>
      <c r="I38" s="82"/>
      <c r="J38" s="83"/>
      <c r="K38" s="82"/>
      <c r="L38" s="105"/>
      <c r="M38" s="105"/>
      <c r="N38" s="105"/>
      <c r="O38" s="105"/>
      <c r="P38" s="105"/>
      <c r="Q38" s="105"/>
      <c r="R38" s="83"/>
      <c r="S38" s="94"/>
      <c r="T38" s="87"/>
      <c r="U38" s="87"/>
      <c r="V38" s="87"/>
      <c r="W38" s="87"/>
      <c r="X38" s="87"/>
      <c r="Y38" s="87"/>
      <c r="Z38" s="88"/>
      <c r="AA38" s="7"/>
    </row>
    <row r="39" spans="1:29" s="2" customFormat="1" x14ac:dyDescent="0.3">
      <c r="A39" s="79"/>
      <c r="B39" s="80"/>
      <c r="C39" s="84"/>
      <c r="D39" s="86"/>
      <c r="E39" s="84"/>
      <c r="F39" s="86"/>
      <c r="G39" s="84"/>
      <c r="H39" s="86"/>
      <c r="I39" s="84"/>
      <c r="J39" s="86"/>
      <c r="K39" s="84"/>
      <c r="L39" s="85"/>
      <c r="M39" s="85"/>
      <c r="N39" s="85"/>
      <c r="O39" s="85"/>
      <c r="P39" s="85"/>
      <c r="Q39" s="85"/>
      <c r="R39" s="86"/>
      <c r="S39" s="79"/>
      <c r="T39" s="80"/>
      <c r="U39" s="80"/>
      <c r="V39" s="80"/>
      <c r="W39" s="80"/>
      <c r="X39" s="80"/>
      <c r="Y39" s="80"/>
      <c r="Z39" s="81"/>
      <c r="AA39" s="7"/>
    </row>
    <row r="40" spans="1:29" ht="18.600000000000001" x14ac:dyDescent="0.3">
      <c r="A40" s="38">
        <f>S34+1</f>
        <v>44654</v>
      </c>
      <c r="B40" s="21"/>
      <c r="C40" s="39">
        <f>A40+1</f>
        <v>44655</v>
      </c>
      <c r="D40" s="22"/>
      <c r="E40" s="30" t="s">
        <v>0</v>
      </c>
      <c r="F40" s="31"/>
      <c r="G40" s="31"/>
      <c r="H40" s="31"/>
      <c r="I40" s="31"/>
      <c r="J40" s="31"/>
      <c r="K40" s="31"/>
      <c r="L40" s="31"/>
      <c r="M40" s="31"/>
      <c r="N40" s="31"/>
      <c r="O40" s="31"/>
      <c r="P40" s="31"/>
      <c r="Q40" s="31"/>
      <c r="R40" s="31"/>
      <c r="S40" s="31"/>
      <c r="T40" s="31"/>
      <c r="U40" s="31"/>
      <c r="V40" s="31"/>
      <c r="W40" s="31"/>
      <c r="X40" s="31"/>
      <c r="Y40" s="31"/>
      <c r="Z40" s="32"/>
      <c r="AA40" s="6"/>
    </row>
    <row r="41" spans="1:29" x14ac:dyDescent="0.3">
      <c r="A41" s="94"/>
      <c r="B41" s="87"/>
      <c r="C41" s="82"/>
      <c r="D41" s="83"/>
      <c r="E41" s="33"/>
      <c r="F41" s="34"/>
      <c r="G41" s="34"/>
      <c r="H41" s="34"/>
      <c r="I41" s="34"/>
      <c r="J41" s="34"/>
      <c r="K41" s="34"/>
      <c r="L41" s="34"/>
      <c r="M41" s="34"/>
      <c r="N41" s="34"/>
      <c r="O41" s="34"/>
      <c r="P41" s="34"/>
      <c r="Q41" s="34"/>
      <c r="R41" s="34"/>
      <c r="S41" s="34"/>
      <c r="T41" s="34"/>
      <c r="U41" s="34"/>
      <c r="V41" s="34"/>
      <c r="W41" s="34"/>
      <c r="X41" s="34"/>
      <c r="Y41" s="34"/>
      <c r="Z41" s="8"/>
      <c r="AA41" s="6"/>
    </row>
    <row r="42" spans="1:29" x14ac:dyDescent="0.3">
      <c r="A42" s="94"/>
      <c r="B42" s="87"/>
      <c r="C42" s="82"/>
      <c r="D42" s="83"/>
      <c r="E42" s="33"/>
      <c r="F42" s="34"/>
      <c r="G42" s="34"/>
      <c r="H42" s="34"/>
      <c r="I42" s="34"/>
      <c r="J42" s="34"/>
      <c r="K42" s="34"/>
      <c r="L42" s="34"/>
      <c r="M42" s="34"/>
      <c r="N42" s="34"/>
      <c r="O42" s="34"/>
      <c r="P42" s="34"/>
      <c r="Q42" s="34"/>
      <c r="R42" s="34"/>
      <c r="S42" s="34"/>
      <c r="T42" s="34"/>
      <c r="U42" s="34"/>
      <c r="V42" s="34"/>
      <c r="W42" s="34"/>
      <c r="X42" s="34"/>
      <c r="Y42" s="34"/>
      <c r="Z42" s="35"/>
      <c r="AA42" s="6"/>
    </row>
    <row r="43" spans="1:29" x14ac:dyDescent="0.3">
      <c r="A43" s="94"/>
      <c r="B43" s="87"/>
      <c r="C43" s="82"/>
      <c r="D43" s="83"/>
      <c r="E43" s="33"/>
      <c r="F43" s="34"/>
      <c r="G43" s="34"/>
      <c r="H43" s="34"/>
      <c r="I43" s="34"/>
      <c r="J43" s="34"/>
      <c r="K43" s="34"/>
      <c r="L43" s="34"/>
      <c r="M43" s="34"/>
      <c r="N43" s="34"/>
      <c r="O43" s="34"/>
      <c r="P43" s="34"/>
      <c r="Q43" s="34"/>
      <c r="R43" s="34"/>
      <c r="S43" s="34"/>
      <c r="T43" s="34"/>
      <c r="U43" s="34"/>
      <c r="V43" s="34"/>
      <c r="W43" s="34"/>
      <c r="X43" s="34"/>
      <c r="Y43" s="34"/>
      <c r="Z43" s="35"/>
      <c r="AA43" s="6"/>
    </row>
    <row r="44" spans="1:29" x14ac:dyDescent="0.3">
      <c r="A44" s="94"/>
      <c r="B44" s="87"/>
      <c r="C44" s="82"/>
      <c r="D44" s="83"/>
      <c r="E44" s="33"/>
      <c r="F44" s="34"/>
      <c r="G44" s="34"/>
      <c r="H44" s="34"/>
      <c r="I44" s="34"/>
      <c r="J44" s="34"/>
      <c r="K44" s="149" t="s">
        <v>1</v>
      </c>
      <c r="L44" s="149"/>
      <c r="M44" s="149"/>
      <c r="N44" s="149"/>
      <c r="O44" s="149"/>
      <c r="P44" s="149"/>
      <c r="Q44" s="149"/>
      <c r="R44" s="149"/>
      <c r="S44" s="149"/>
      <c r="T44" s="149"/>
      <c r="U44" s="149"/>
      <c r="V44" s="149"/>
      <c r="W44" s="149"/>
      <c r="X44" s="149"/>
      <c r="Y44" s="149"/>
      <c r="Z44" s="150"/>
      <c r="AA44" s="6"/>
    </row>
    <row r="45" spans="1:29" s="1" customFormat="1" x14ac:dyDescent="0.3">
      <c r="A45" s="79"/>
      <c r="B45" s="80"/>
      <c r="C45" s="84"/>
      <c r="D45" s="86"/>
      <c r="E45" s="36"/>
      <c r="F45" s="37"/>
      <c r="G45" s="37"/>
      <c r="H45" s="37"/>
      <c r="I45" s="37"/>
      <c r="J45" s="37"/>
      <c r="K45" s="147" t="s">
        <v>2</v>
      </c>
      <c r="L45" s="147"/>
      <c r="M45" s="147"/>
      <c r="N45" s="147"/>
      <c r="O45" s="147"/>
      <c r="P45" s="147"/>
      <c r="Q45" s="147"/>
      <c r="R45" s="147"/>
      <c r="S45" s="147"/>
      <c r="T45" s="147"/>
      <c r="U45" s="147"/>
      <c r="V45" s="147"/>
      <c r="W45" s="147"/>
      <c r="X45" s="147"/>
      <c r="Y45" s="147"/>
      <c r="Z45" s="148"/>
      <c r="AA45" s="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45"/>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paperSize="9" scale="87"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45"/>
  <sheetViews>
    <sheetView showGridLines="0" workbookViewId="0">
      <selection sqref="A1:H7"/>
    </sheetView>
  </sheetViews>
  <sheetFormatPr defaultRowHeight="14.4" x14ac:dyDescent="0.3"/>
  <cols>
    <col min="1" max="1" width="4.7265625" customWidth="1"/>
    <col min="2" max="2" width="13.6328125" customWidth="1"/>
    <col min="3" max="3" width="4.7265625" customWidth="1"/>
    <col min="4" max="4" width="13.6328125" customWidth="1"/>
    <col min="5" max="5" width="4.7265625" customWidth="1"/>
    <col min="6" max="6" width="13.6328125" customWidth="1"/>
    <col min="7" max="7" width="4.7265625" customWidth="1"/>
    <col min="8" max="8" width="13.6328125" customWidth="1"/>
    <col min="9" max="9" width="4.7265625" customWidth="1"/>
    <col min="10" max="10" width="13.6328125" customWidth="1"/>
    <col min="11" max="17" width="2.36328125" customWidth="1"/>
    <col min="18" max="18" width="1.453125" customWidth="1"/>
    <col min="19" max="25" width="2.36328125" customWidth="1"/>
    <col min="26" max="26" width="1.453125" customWidth="1"/>
  </cols>
  <sheetData>
    <row r="1" spans="1:27" s="3" customFormat="1" ht="15" customHeight="1" x14ac:dyDescent="0.25">
      <c r="A1" s="151">
        <f>DATE('1'!AD18,'1'!AD20+4,1)</f>
        <v>44652</v>
      </c>
      <c r="B1" s="151"/>
      <c r="C1" s="151"/>
      <c r="D1" s="151"/>
      <c r="E1" s="151"/>
      <c r="F1" s="151"/>
      <c r="G1" s="151"/>
      <c r="H1" s="151"/>
      <c r="I1" s="9"/>
      <c r="J1" s="9"/>
      <c r="K1" s="141">
        <f>DATE(YEAR(A1),MONTH(A1)-1,1)</f>
        <v>44621</v>
      </c>
      <c r="L1" s="141"/>
      <c r="M1" s="141"/>
      <c r="N1" s="141"/>
      <c r="O1" s="141"/>
      <c r="P1" s="141"/>
      <c r="Q1" s="141"/>
      <c r="R1" s="10"/>
      <c r="S1" s="141">
        <f>DATE(YEAR(A1),MONTH(A1)+1,1)</f>
        <v>44682</v>
      </c>
      <c r="T1" s="141"/>
      <c r="U1" s="141"/>
      <c r="V1" s="141"/>
      <c r="W1" s="141"/>
      <c r="X1" s="141"/>
      <c r="Y1" s="141"/>
      <c r="Z1" s="10"/>
      <c r="AA1" s="10"/>
    </row>
    <row r="2" spans="1:27" s="3" customFormat="1" ht="11.25" customHeight="1" x14ac:dyDescent="0.25">
      <c r="A2" s="151"/>
      <c r="B2" s="151"/>
      <c r="C2" s="151"/>
      <c r="D2" s="151"/>
      <c r="E2" s="151"/>
      <c r="F2" s="151"/>
      <c r="G2" s="151"/>
      <c r="H2" s="151"/>
      <c r="I2" s="9"/>
      <c r="J2" s="9"/>
      <c r="K2" s="12" t="str">
        <f>INDEX({"日";"月";"火";"水";"木";"金";"土"},1+MOD(開始_日+1-2,7))</f>
        <v>日</v>
      </c>
      <c r="L2" s="12" t="str">
        <f>INDEX({"日";"月";"火";"水";"木";"金";"土"},1+MOD(開始_日+2-2,7))</f>
        <v>月</v>
      </c>
      <c r="M2" s="12" t="str">
        <f>INDEX({"日";"月";"火";"水";"木";"金";"土"},1+MOD(開始_日+3-2,7))</f>
        <v>火</v>
      </c>
      <c r="N2" s="12" t="str">
        <f>INDEX({"日";"月";"火";"水";"木";"金";"土"},1+MOD(開始_日+4-2,7))</f>
        <v>水</v>
      </c>
      <c r="O2" s="12" t="str">
        <f>INDEX({"日";"月";"火";"水";"木";"金";"土"},1+MOD(開始_日+5-2,7))</f>
        <v>木</v>
      </c>
      <c r="P2" s="12" t="str">
        <f>INDEX({"日";"月";"火";"水";"木";"金";"土"},1+MOD(開始_日+6-2,7))</f>
        <v>金</v>
      </c>
      <c r="Q2" s="12" t="str">
        <f>INDEX({"日";"月";"火";"水";"木";"金";"土"},1+MOD(開始_日+7-2,7))</f>
        <v>土</v>
      </c>
      <c r="R2" s="10"/>
      <c r="S2" s="12" t="str">
        <f>INDEX({"日";"月";"火";"水";"木";"金";"土"},1+MOD(開始_日+1-2,7))</f>
        <v>日</v>
      </c>
      <c r="T2" s="12" t="str">
        <f>INDEX({"日";"月";"火";"水";"木";"金";"土"},1+MOD(開始_日+2-2,7))</f>
        <v>月</v>
      </c>
      <c r="U2" s="12" t="str">
        <f>INDEX({"日";"月";"火";"水";"木";"金";"土"},1+MOD(開始_日+3-2,7))</f>
        <v>火</v>
      </c>
      <c r="V2" s="12" t="str">
        <f>INDEX({"日";"月";"火";"水";"木";"金";"土"},1+MOD(開始_日+4-2,7))</f>
        <v>水</v>
      </c>
      <c r="W2" s="12" t="str">
        <f>INDEX({"日";"月";"火";"水";"木";"金";"土"},1+MOD(開始_日+5-2,7))</f>
        <v>木</v>
      </c>
      <c r="X2" s="12" t="str">
        <f>INDEX({"日";"月";"火";"水";"木";"金";"土"},1+MOD(開始_日+6-2,7))</f>
        <v>金</v>
      </c>
      <c r="Y2" s="12" t="str">
        <f>INDEX({"日";"月";"火";"水";"木";"金";"土"},1+MOD(開始_日+7-2,7))</f>
        <v>土</v>
      </c>
      <c r="Z2" s="10"/>
      <c r="AA2" s="10"/>
    </row>
    <row r="3" spans="1:27" s="4" customFormat="1" ht="9" customHeight="1" x14ac:dyDescent="0.25">
      <c r="A3" s="151"/>
      <c r="B3" s="151"/>
      <c r="C3" s="151"/>
      <c r="D3" s="151"/>
      <c r="E3" s="151"/>
      <c r="F3" s="151"/>
      <c r="G3" s="151"/>
      <c r="H3" s="151"/>
      <c r="I3" s="9"/>
      <c r="J3" s="9"/>
      <c r="K3" s="40" t="str">
        <f t="shared" ref="K3:Q8" si="0">IF(MONTH($K$1)&lt;&gt;MONTH($K$1-(WEEKDAY($K$1,1)-(開始_日-1))-IF((WEEKDAY($K$1,1)-(開始_日-1))&lt;=0,7,0)+(ROW(K3)-ROW($K$3))*7+(COLUMN(K3)-COLUMN($K$3)+1)),"",$K$1-(WEEKDAY($K$1,1)-(開始_日-1))-IF((WEEKDAY($K$1,1)-(開始_日-1))&lt;=0,7,0)+(ROW(K3)-ROW($K$3))*7+(COLUMN(K3)-COLUMN($K$3)+1))</f>
        <v/>
      </c>
      <c r="L3" s="40" t="str">
        <f t="shared" si="0"/>
        <v/>
      </c>
      <c r="M3" s="40">
        <f t="shared" si="0"/>
        <v>44621</v>
      </c>
      <c r="N3" s="40">
        <f t="shared" si="0"/>
        <v>44622</v>
      </c>
      <c r="O3" s="40">
        <f t="shared" si="0"/>
        <v>44623</v>
      </c>
      <c r="P3" s="40">
        <f t="shared" si="0"/>
        <v>44624</v>
      </c>
      <c r="Q3" s="40">
        <f t="shared" si="0"/>
        <v>44625</v>
      </c>
      <c r="R3" s="10"/>
      <c r="S3" s="40">
        <f t="shared" ref="S3:Y8" si="1">IF(MONTH($S$1)&lt;&gt;MONTH($S$1-(WEEKDAY($S$1,1)-(開始_日-1))-IF((WEEKDAY($S$1,1)-(開始_日-1))&lt;=0,7,0)+(ROW(S3)-ROW($S$3))*7+(COLUMN(S3)-COLUMN($S$3)+1)),"",$S$1-(WEEKDAY($S$1,1)-(開始_日-1))-IF((WEEKDAY($S$1,1)-(開始_日-1))&lt;=0,7,0)+(ROW(S3)-ROW($S$3))*7+(COLUMN(S3)-COLUMN($S$3)+1))</f>
        <v>44682</v>
      </c>
      <c r="T3" s="40">
        <f t="shared" si="1"/>
        <v>44683</v>
      </c>
      <c r="U3" s="40">
        <f t="shared" si="1"/>
        <v>44684</v>
      </c>
      <c r="V3" s="40">
        <f t="shared" si="1"/>
        <v>44685</v>
      </c>
      <c r="W3" s="40">
        <f t="shared" si="1"/>
        <v>44686</v>
      </c>
      <c r="X3" s="40">
        <f t="shared" si="1"/>
        <v>44687</v>
      </c>
      <c r="Y3" s="40">
        <f t="shared" si="1"/>
        <v>44688</v>
      </c>
      <c r="Z3" s="13"/>
      <c r="AA3" s="13"/>
    </row>
    <row r="4" spans="1:27" s="4" customFormat="1" ht="9" customHeight="1" x14ac:dyDescent="0.25">
      <c r="A4" s="151"/>
      <c r="B4" s="151"/>
      <c r="C4" s="151"/>
      <c r="D4" s="151"/>
      <c r="E4" s="151"/>
      <c r="F4" s="151"/>
      <c r="G4" s="151"/>
      <c r="H4" s="151"/>
      <c r="I4" s="9"/>
      <c r="J4" s="9"/>
      <c r="K4" s="40">
        <f t="shared" si="0"/>
        <v>44626</v>
      </c>
      <c r="L4" s="40">
        <f t="shared" si="0"/>
        <v>44627</v>
      </c>
      <c r="M4" s="40">
        <f t="shared" si="0"/>
        <v>44628</v>
      </c>
      <c r="N4" s="40">
        <f t="shared" si="0"/>
        <v>44629</v>
      </c>
      <c r="O4" s="40">
        <f t="shared" si="0"/>
        <v>44630</v>
      </c>
      <c r="P4" s="40">
        <f t="shared" si="0"/>
        <v>44631</v>
      </c>
      <c r="Q4" s="40">
        <f t="shared" si="0"/>
        <v>44632</v>
      </c>
      <c r="R4" s="10"/>
      <c r="S4" s="40">
        <f t="shared" si="1"/>
        <v>44689</v>
      </c>
      <c r="T4" s="40">
        <f t="shared" si="1"/>
        <v>44690</v>
      </c>
      <c r="U4" s="40">
        <f t="shared" si="1"/>
        <v>44691</v>
      </c>
      <c r="V4" s="40">
        <f t="shared" si="1"/>
        <v>44692</v>
      </c>
      <c r="W4" s="40">
        <f t="shared" si="1"/>
        <v>44693</v>
      </c>
      <c r="X4" s="40">
        <f t="shared" si="1"/>
        <v>44694</v>
      </c>
      <c r="Y4" s="40">
        <f t="shared" si="1"/>
        <v>44695</v>
      </c>
      <c r="Z4" s="13"/>
      <c r="AA4" s="13"/>
    </row>
    <row r="5" spans="1:27" s="4" customFormat="1" ht="9" customHeight="1" x14ac:dyDescent="0.25">
      <c r="A5" s="151"/>
      <c r="B5" s="151"/>
      <c r="C5" s="151"/>
      <c r="D5" s="151"/>
      <c r="E5" s="151"/>
      <c r="F5" s="151"/>
      <c r="G5" s="151"/>
      <c r="H5" s="151"/>
      <c r="I5" s="9"/>
      <c r="J5" s="9"/>
      <c r="K5" s="40">
        <f t="shared" si="0"/>
        <v>44633</v>
      </c>
      <c r="L5" s="40">
        <f t="shared" si="0"/>
        <v>44634</v>
      </c>
      <c r="M5" s="40">
        <f t="shared" si="0"/>
        <v>44635</v>
      </c>
      <c r="N5" s="40">
        <f t="shared" si="0"/>
        <v>44636</v>
      </c>
      <c r="O5" s="40">
        <f t="shared" si="0"/>
        <v>44637</v>
      </c>
      <c r="P5" s="40">
        <f t="shared" si="0"/>
        <v>44638</v>
      </c>
      <c r="Q5" s="40">
        <f t="shared" si="0"/>
        <v>44639</v>
      </c>
      <c r="R5" s="10"/>
      <c r="S5" s="40">
        <f t="shared" si="1"/>
        <v>44696</v>
      </c>
      <c r="T5" s="40">
        <f t="shared" si="1"/>
        <v>44697</v>
      </c>
      <c r="U5" s="40">
        <f t="shared" si="1"/>
        <v>44698</v>
      </c>
      <c r="V5" s="40">
        <f t="shared" si="1"/>
        <v>44699</v>
      </c>
      <c r="W5" s="40">
        <f t="shared" si="1"/>
        <v>44700</v>
      </c>
      <c r="X5" s="40">
        <f t="shared" si="1"/>
        <v>44701</v>
      </c>
      <c r="Y5" s="40">
        <f t="shared" si="1"/>
        <v>44702</v>
      </c>
      <c r="Z5" s="13"/>
      <c r="AA5" s="13"/>
    </row>
    <row r="6" spans="1:27" s="4" customFormat="1" ht="9" customHeight="1" x14ac:dyDescent="0.25">
      <c r="A6" s="151"/>
      <c r="B6" s="151"/>
      <c r="C6" s="151"/>
      <c r="D6" s="151"/>
      <c r="E6" s="151"/>
      <c r="F6" s="151"/>
      <c r="G6" s="151"/>
      <c r="H6" s="151"/>
      <c r="I6" s="9"/>
      <c r="J6" s="9"/>
      <c r="K6" s="40">
        <f t="shared" si="0"/>
        <v>44640</v>
      </c>
      <c r="L6" s="40">
        <f t="shared" si="0"/>
        <v>44641</v>
      </c>
      <c r="M6" s="40">
        <f t="shared" si="0"/>
        <v>44642</v>
      </c>
      <c r="N6" s="40">
        <f t="shared" si="0"/>
        <v>44643</v>
      </c>
      <c r="O6" s="40">
        <f t="shared" si="0"/>
        <v>44644</v>
      </c>
      <c r="P6" s="40">
        <f t="shared" si="0"/>
        <v>44645</v>
      </c>
      <c r="Q6" s="40">
        <f t="shared" si="0"/>
        <v>44646</v>
      </c>
      <c r="R6" s="10"/>
      <c r="S6" s="40">
        <f t="shared" si="1"/>
        <v>44703</v>
      </c>
      <c r="T6" s="40">
        <f t="shared" si="1"/>
        <v>44704</v>
      </c>
      <c r="U6" s="40">
        <f t="shared" si="1"/>
        <v>44705</v>
      </c>
      <c r="V6" s="40">
        <f t="shared" si="1"/>
        <v>44706</v>
      </c>
      <c r="W6" s="40">
        <f t="shared" si="1"/>
        <v>44707</v>
      </c>
      <c r="X6" s="40">
        <f t="shared" si="1"/>
        <v>44708</v>
      </c>
      <c r="Y6" s="40">
        <f t="shared" si="1"/>
        <v>44709</v>
      </c>
      <c r="Z6" s="13"/>
      <c r="AA6" s="13"/>
    </row>
    <row r="7" spans="1:27" s="4" customFormat="1" ht="9" customHeight="1" x14ac:dyDescent="0.25">
      <c r="A7" s="151"/>
      <c r="B7" s="151"/>
      <c r="C7" s="151"/>
      <c r="D7" s="151"/>
      <c r="E7" s="151"/>
      <c r="F7" s="151"/>
      <c r="G7" s="151"/>
      <c r="H7" s="151"/>
      <c r="I7" s="9"/>
      <c r="J7" s="9"/>
      <c r="K7" s="40">
        <f t="shared" si="0"/>
        <v>44647</v>
      </c>
      <c r="L7" s="40">
        <f t="shared" si="0"/>
        <v>44648</v>
      </c>
      <c r="M7" s="40">
        <f t="shared" si="0"/>
        <v>44649</v>
      </c>
      <c r="N7" s="40">
        <f t="shared" si="0"/>
        <v>44650</v>
      </c>
      <c r="O7" s="40">
        <f t="shared" si="0"/>
        <v>44651</v>
      </c>
      <c r="P7" s="40" t="str">
        <f t="shared" si="0"/>
        <v/>
      </c>
      <c r="Q7" s="40" t="str">
        <f t="shared" si="0"/>
        <v/>
      </c>
      <c r="R7" s="10"/>
      <c r="S7" s="40">
        <f t="shared" si="1"/>
        <v>44710</v>
      </c>
      <c r="T7" s="40">
        <f t="shared" si="1"/>
        <v>44711</v>
      </c>
      <c r="U7" s="40">
        <f t="shared" si="1"/>
        <v>44712</v>
      </c>
      <c r="V7" s="40" t="str">
        <f t="shared" si="1"/>
        <v/>
      </c>
      <c r="W7" s="40" t="str">
        <f t="shared" si="1"/>
        <v/>
      </c>
      <c r="X7" s="40" t="str">
        <f t="shared" si="1"/>
        <v/>
      </c>
      <c r="Y7" s="40" t="str">
        <f t="shared" si="1"/>
        <v/>
      </c>
      <c r="Z7" s="13"/>
      <c r="AA7" s="13"/>
    </row>
    <row r="8" spans="1:27" s="5" customFormat="1" ht="9" customHeight="1" x14ac:dyDescent="0.25">
      <c r="A8" s="15"/>
      <c r="B8" s="15"/>
      <c r="C8" s="15"/>
      <c r="D8" s="15"/>
      <c r="E8" s="15"/>
      <c r="F8" s="15"/>
      <c r="G8" s="15"/>
      <c r="H8" s="15"/>
      <c r="I8" s="16"/>
      <c r="J8" s="16"/>
      <c r="K8" s="40" t="str">
        <f t="shared" si="0"/>
        <v/>
      </c>
      <c r="L8" s="40" t="str">
        <f t="shared" si="0"/>
        <v/>
      </c>
      <c r="M8" s="40" t="str">
        <f t="shared" si="0"/>
        <v/>
      </c>
      <c r="N8" s="40" t="str">
        <f t="shared" si="0"/>
        <v/>
      </c>
      <c r="O8" s="40" t="str">
        <f t="shared" si="0"/>
        <v/>
      </c>
      <c r="P8" s="40" t="str">
        <f t="shared" si="0"/>
        <v/>
      </c>
      <c r="Q8" s="40" t="str">
        <f t="shared" si="0"/>
        <v/>
      </c>
      <c r="R8" s="17"/>
      <c r="S8" s="40" t="str">
        <f t="shared" si="1"/>
        <v/>
      </c>
      <c r="T8" s="40" t="str">
        <f t="shared" si="1"/>
        <v/>
      </c>
      <c r="U8" s="40" t="str">
        <f t="shared" si="1"/>
        <v/>
      </c>
      <c r="V8" s="40" t="str">
        <f t="shared" si="1"/>
        <v/>
      </c>
      <c r="W8" s="40" t="str">
        <f t="shared" si="1"/>
        <v/>
      </c>
      <c r="X8" s="40" t="str">
        <f t="shared" si="1"/>
        <v/>
      </c>
      <c r="Y8" s="40" t="str">
        <f t="shared" si="1"/>
        <v/>
      </c>
      <c r="Z8" s="18"/>
      <c r="AA8" s="19"/>
    </row>
    <row r="9" spans="1:27" s="1" customFormat="1" ht="21" customHeight="1" x14ac:dyDescent="0.3">
      <c r="A9" s="152">
        <f>A10</f>
        <v>44647</v>
      </c>
      <c r="B9" s="153"/>
      <c r="C9" s="153">
        <f>C10</f>
        <v>44648</v>
      </c>
      <c r="D9" s="153"/>
      <c r="E9" s="153">
        <f>E10</f>
        <v>44649</v>
      </c>
      <c r="F9" s="153"/>
      <c r="G9" s="153">
        <f>G10</f>
        <v>44650</v>
      </c>
      <c r="H9" s="153"/>
      <c r="I9" s="153">
        <f>I10</f>
        <v>44651</v>
      </c>
      <c r="J9" s="153"/>
      <c r="K9" s="153">
        <f>K10</f>
        <v>44652</v>
      </c>
      <c r="L9" s="153"/>
      <c r="M9" s="153"/>
      <c r="N9" s="153"/>
      <c r="O9" s="153"/>
      <c r="P9" s="153"/>
      <c r="Q9" s="153"/>
      <c r="R9" s="153"/>
      <c r="S9" s="153">
        <f>S10</f>
        <v>44653</v>
      </c>
      <c r="T9" s="153"/>
      <c r="U9" s="153"/>
      <c r="V9" s="153"/>
      <c r="W9" s="153"/>
      <c r="X9" s="153"/>
      <c r="Y9" s="153"/>
      <c r="Z9" s="154"/>
    </row>
    <row r="10" spans="1:27" s="1" customFormat="1" ht="18.600000000000001" x14ac:dyDescent="0.3">
      <c r="A10" s="38">
        <f>$A$1-(WEEKDAY($A$1,1)-(開始_日-1))-IF((WEEKDAY($A$1,1)-(開始_日-1))&lt;=0,7,0)+1</f>
        <v>44647</v>
      </c>
      <c r="B10" s="21"/>
      <c r="C10" s="39">
        <f>A10+1</f>
        <v>44648</v>
      </c>
      <c r="D10" s="22"/>
      <c r="E10" s="39">
        <f>C10+1</f>
        <v>44649</v>
      </c>
      <c r="F10" s="22"/>
      <c r="G10" s="39">
        <f>E10+1</f>
        <v>44650</v>
      </c>
      <c r="H10" s="22"/>
      <c r="I10" s="39">
        <f>G10+1</f>
        <v>44651</v>
      </c>
      <c r="J10" s="22"/>
      <c r="K10" s="155">
        <f>I10+1</f>
        <v>44652</v>
      </c>
      <c r="L10" s="156"/>
      <c r="M10" s="157"/>
      <c r="N10" s="157"/>
      <c r="O10" s="157"/>
      <c r="P10" s="157"/>
      <c r="Q10" s="157"/>
      <c r="R10" s="158"/>
      <c r="S10" s="159">
        <f>K10+1</f>
        <v>44653</v>
      </c>
      <c r="T10" s="160"/>
      <c r="U10" s="161"/>
      <c r="V10" s="161"/>
      <c r="W10" s="161"/>
      <c r="X10" s="161"/>
      <c r="Y10" s="161"/>
      <c r="Z10" s="162"/>
      <c r="AA10" s="7"/>
    </row>
    <row r="11" spans="1:27" s="1" customFormat="1" x14ac:dyDescent="0.3">
      <c r="A11" s="94"/>
      <c r="B11" s="87"/>
      <c r="C11" s="82"/>
      <c r="D11" s="83"/>
      <c r="E11" s="82"/>
      <c r="F11" s="83"/>
      <c r="G11" s="82"/>
      <c r="H11" s="83"/>
      <c r="I11" s="82"/>
      <c r="J11" s="83"/>
      <c r="K11" s="82"/>
      <c r="L11" s="105"/>
      <c r="M11" s="105"/>
      <c r="N11" s="105"/>
      <c r="O11" s="105"/>
      <c r="P11" s="105"/>
      <c r="Q11" s="105"/>
      <c r="R11" s="83"/>
      <c r="S11" s="94"/>
      <c r="T11" s="87"/>
      <c r="U11" s="87"/>
      <c r="V11" s="87"/>
      <c r="W11" s="87"/>
      <c r="X11" s="87"/>
      <c r="Y11" s="87"/>
      <c r="Z11" s="88"/>
      <c r="AA11" s="7"/>
    </row>
    <row r="12" spans="1:27" s="1" customFormat="1" x14ac:dyDescent="0.3">
      <c r="A12" s="94"/>
      <c r="B12" s="87"/>
      <c r="C12" s="82"/>
      <c r="D12" s="83"/>
      <c r="E12" s="82"/>
      <c r="F12" s="83"/>
      <c r="G12" s="82"/>
      <c r="H12" s="83"/>
      <c r="I12" s="82"/>
      <c r="J12" s="83"/>
      <c r="K12" s="82"/>
      <c r="L12" s="105"/>
      <c r="M12" s="105"/>
      <c r="N12" s="105"/>
      <c r="O12" s="105"/>
      <c r="P12" s="105"/>
      <c r="Q12" s="105"/>
      <c r="R12" s="83"/>
      <c r="S12" s="94"/>
      <c r="T12" s="87"/>
      <c r="U12" s="87"/>
      <c r="V12" s="87"/>
      <c r="W12" s="87"/>
      <c r="X12" s="87"/>
      <c r="Y12" s="87"/>
      <c r="Z12" s="88"/>
      <c r="AA12" s="7"/>
    </row>
    <row r="13" spans="1:27" s="1" customFormat="1" x14ac:dyDescent="0.3">
      <c r="A13" s="94"/>
      <c r="B13" s="87"/>
      <c r="C13" s="82"/>
      <c r="D13" s="83"/>
      <c r="E13" s="82"/>
      <c r="F13" s="83"/>
      <c r="G13" s="82"/>
      <c r="H13" s="83"/>
      <c r="I13" s="82"/>
      <c r="J13" s="83"/>
      <c r="K13" s="82"/>
      <c r="L13" s="105"/>
      <c r="M13" s="105"/>
      <c r="N13" s="105"/>
      <c r="O13" s="105"/>
      <c r="P13" s="105"/>
      <c r="Q13" s="105"/>
      <c r="R13" s="83"/>
      <c r="S13" s="94"/>
      <c r="T13" s="87"/>
      <c r="U13" s="87"/>
      <c r="V13" s="87"/>
      <c r="W13" s="87"/>
      <c r="X13" s="87"/>
      <c r="Y13" s="87"/>
      <c r="Z13" s="88"/>
      <c r="AA13" s="7"/>
    </row>
    <row r="14" spans="1:27" s="1" customFormat="1" x14ac:dyDescent="0.3">
      <c r="A14" s="94"/>
      <c r="B14" s="87"/>
      <c r="C14" s="82"/>
      <c r="D14" s="83"/>
      <c r="E14" s="82"/>
      <c r="F14" s="83"/>
      <c r="G14" s="82"/>
      <c r="H14" s="83"/>
      <c r="I14" s="82"/>
      <c r="J14" s="83"/>
      <c r="K14" s="82"/>
      <c r="L14" s="105"/>
      <c r="M14" s="105"/>
      <c r="N14" s="105"/>
      <c r="O14" s="105"/>
      <c r="P14" s="105"/>
      <c r="Q14" s="105"/>
      <c r="R14" s="83"/>
      <c r="S14" s="94"/>
      <c r="T14" s="87"/>
      <c r="U14" s="87"/>
      <c r="V14" s="87"/>
      <c r="W14" s="87"/>
      <c r="X14" s="87"/>
      <c r="Y14" s="87"/>
      <c r="Z14" s="88"/>
      <c r="AA14" s="7"/>
    </row>
    <row r="15" spans="1:27" s="2" customFormat="1" ht="13.2" customHeight="1" x14ac:dyDescent="0.3">
      <c r="A15" s="79"/>
      <c r="B15" s="80"/>
      <c r="C15" s="84"/>
      <c r="D15" s="86"/>
      <c r="E15" s="84"/>
      <c r="F15" s="86"/>
      <c r="G15" s="84"/>
      <c r="H15" s="86"/>
      <c r="I15" s="84"/>
      <c r="J15" s="86"/>
      <c r="K15" s="84"/>
      <c r="L15" s="85"/>
      <c r="M15" s="85"/>
      <c r="N15" s="85"/>
      <c r="O15" s="85"/>
      <c r="P15" s="85"/>
      <c r="Q15" s="85"/>
      <c r="R15" s="86"/>
      <c r="S15" s="79"/>
      <c r="T15" s="80"/>
      <c r="U15" s="80"/>
      <c r="V15" s="80"/>
      <c r="W15" s="80"/>
      <c r="X15" s="80"/>
      <c r="Y15" s="80"/>
      <c r="Z15" s="81"/>
      <c r="AA15" s="7"/>
    </row>
    <row r="16" spans="1:27" s="1" customFormat="1" ht="18.600000000000001" x14ac:dyDescent="0.3">
      <c r="A16" s="38">
        <f>S10+1</f>
        <v>44654</v>
      </c>
      <c r="B16" s="21"/>
      <c r="C16" s="39">
        <f>A16+1</f>
        <v>44655</v>
      </c>
      <c r="D16" s="22"/>
      <c r="E16" s="39">
        <f>C16+1</f>
        <v>44656</v>
      </c>
      <c r="F16" s="22"/>
      <c r="G16" s="39">
        <f>E16+1</f>
        <v>44657</v>
      </c>
      <c r="H16" s="22"/>
      <c r="I16" s="39">
        <f>G16+1</f>
        <v>44658</v>
      </c>
      <c r="J16" s="22"/>
      <c r="K16" s="155">
        <f>I16+1</f>
        <v>44659</v>
      </c>
      <c r="L16" s="156"/>
      <c r="M16" s="157"/>
      <c r="N16" s="157"/>
      <c r="O16" s="157"/>
      <c r="P16" s="157"/>
      <c r="Q16" s="157"/>
      <c r="R16" s="158"/>
      <c r="S16" s="159">
        <f>K16+1</f>
        <v>44660</v>
      </c>
      <c r="T16" s="160"/>
      <c r="U16" s="161"/>
      <c r="V16" s="161"/>
      <c r="W16" s="161"/>
      <c r="X16" s="161"/>
      <c r="Y16" s="161"/>
      <c r="Z16" s="162"/>
      <c r="AA16" s="7"/>
    </row>
    <row r="17" spans="1:27" s="1" customFormat="1" x14ac:dyDescent="0.3">
      <c r="A17" s="94"/>
      <c r="B17" s="87"/>
      <c r="C17" s="82"/>
      <c r="D17" s="83"/>
      <c r="E17" s="82"/>
      <c r="F17" s="83"/>
      <c r="G17" s="82"/>
      <c r="H17" s="83"/>
      <c r="I17" s="82"/>
      <c r="J17" s="83"/>
      <c r="K17" s="82"/>
      <c r="L17" s="105"/>
      <c r="M17" s="105"/>
      <c r="N17" s="105"/>
      <c r="O17" s="105"/>
      <c r="P17" s="105"/>
      <c r="Q17" s="105"/>
      <c r="R17" s="83"/>
      <c r="S17" s="94"/>
      <c r="T17" s="87"/>
      <c r="U17" s="87"/>
      <c r="V17" s="87"/>
      <c r="W17" s="87"/>
      <c r="X17" s="87"/>
      <c r="Y17" s="87"/>
      <c r="Z17" s="88"/>
      <c r="AA17" s="7"/>
    </row>
    <row r="18" spans="1:27" s="1" customFormat="1" x14ac:dyDescent="0.3">
      <c r="A18" s="94"/>
      <c r="B18" s="87"/>
      <c r="C18" s="82"/>
      <c r="D18" s="83"/>
      <c r="E18" s="82"/>
      <c r="F18" s="83"/>
      <c r="G18" s="82"/>
      <c r="H18" s="83"/>
      <c r="I18" s="82"/>
      <c r="J18" s="83"/>
      <c r="K18" s="82"/>
      <c r="L18" s="105"/>
      <c r="M18" s="105"/>
      <c r="N18" s="105"/>
      <c r="O18" s="105"/>
      <c r="P18" s="105"/>
      <c r="Q18" s="105"/>
      <c r="R18" s="83"/>
      <c r="S18" s="94"/>
      <c r="T18" s="87"/>
      <c r="U18" s="87"/>
      <c r="V18" s="87"/>
      <c r="W18" s="87"/>
      <c r="X18" s="87"/>
      <c r="Y18" s="87"/>
      <c r="Z18" s="88"/>
      <c r="AA18" s="7"/>
    </row>
    <row r="19" spans="1:27" s="1" customFormat="1" x14ac:dyDescent="0.3">
      <c r="A19" s="94"/>
      <c r="B19" s="87"/>
      <c r="C19" s="82"/>
      <c r="D19" s="83"/>
      <c r="E19" s="82"/>
      <c r="F19" s="83"/>
      <c r="G19" s="82"/>
      <c r="H19" s="83"/>
      <c r="I19" s="82"/>
      <c r="J19" s="83"/>
      <c r="K19" s="82"/>
      <c r="L19" s="105"/>
      <c r="M19" s="105"/>
      <c r="N19" s="105"/>
      <c r="O19" s="105"/>
      <c r="P19" s="105"/>
      <c r="Q19" s="105"/>
      <c r="R19" s="83"/>
      <c r="S19" s="94"/>
      <c r="T19" s="87"/>
      <c r="U19" s="87"/>
      <c r="V19" s="87"/>
      <c r="W19" s="87"/>
      <c r="X19" s="87"/>
      <c r="Y19" s="87"/>
      <c r="Z19" s="88"/>
      <c r="AA19" s="7"/>
    </row>
    <row r="20" spans="1:27" s="1" customFormat="1" x14ac:dyDescent="0.3">
      <c r="A20" s="94"/>
      <c r="B20" s="87"/>
      <c r="C20" s="82"/>
      <c r="D20" s="83"/>
      <c r="E20" s="82"/>
      <c r="F20" s="83"/>
      <c r="G20" s="82"/>
      <c r="H20" s="83"/>
      <c r="I20" s="82"/>
      <c r="J20" s="83"/>
      <c r="K20" s="82"/>
      <c r="L20" s="105"/>
      <c r="M20" s="105"/>
      <c r="N20" s="105"/>
      <c r="O20" s="105"/>
      <c r="P20" s="105"/>
      <c r="Q20" s="105"/>
      <c r="R20" s="83"/>
      <c r="S20" s="94"/>
      <c r="T20" s="87"/>
      <c r="U20" s="87"/>
      <c r="V20" s="87"/>
      <c r="W20" s="87"/>
      <c r="X20" s="87"/>
      <c r="Y20" s="87"/>
      <c r="Z20" s="88"/>
      <c r="AA20" s="7"/>
    </row>
    <row r="21" spans="1:27" s="2" customFormat="1" ht="13.2" customHeight="1" x14ac:dyDescent="0.3">
      <c r="A21" s="79"/>
      <c r="B21" s="80"/>
      <c r="C21" s="84"/>
      <c r="D21" s="86"/>
      <c r="E21" s="84"/>
      <c r="F21" s="86"/>
      <c r="G21" s="84"/>
      <c r="H21" s="86"/>
      <c r="I21" s="84"/>
      <c r="J21" s="86"/>
      <c r="K21" s="84"/>
      <c r="L21" s="85"/>
      <c r="M21" s="85"/>
      <c r="N21" s="85"/>
      <c r="O21" s="85"/>
      <c r="P21" s="85"/>
      <c r="Q21" s="85"/>
      <c r="R21" s="86"/>
      <c r="S21" s="79"/>
      <c r="T21" s="80"/>
      <c r="U21" s="80"/>
      <c r="V21" s="80"/>
      <c r="W21" s="80"/>
      <c r="X21" s="80"/>
      <c r="Y21" s="80"/>
      <c r="Z21" s="81"/>
      <c r="AA21" s="7"/>
    </row>
    <row r="22" spans="1:27" s="1" customFormat="1" ht="18.600000000000001" x14ac:dyDescent="0.3">
      <c r="A22" s="38">
        <f>S16+1</f>
        <v>44661</v>
      </c>
      <c r="B22" s="21"/>
      <c r="C22" s="39">
        <f>A22+1</f>
        <v>44662</v>
      </c>
      <c r="D22" s="22"/>
      <c r="E22" s="39">
        <f>C22+1</f>
        <v>44663</v>
      </c>
      <c r="F22" s="22"/>
      <c r="G22" s="39">
        <f>E22+1</f>
        <v>44664</v>
      </c>
      <c r="H22" s="22"/>
      <c r="I22" s="39">
        <f>G22+1</f>
        <v>44665</v>
      </c>
      <c r="J22" s="22"/>
      <c r="K22" s="155">
        <f>I22+1</f>
        <v>44666</v>
      </c>
      <c r="L22" s="156"/>
      <c r="M22" s="157"/>
      <c r="N22" s="157"/>
      <c r="O22" s="157"/>
      <c r="P22" s="157"/>
      <c r="Q22" s="157"/>
      <c r="R22" s="158"/>
      <c r="S22" s="159">
        <f>K22+1</f>
        <v>44667</v>
      </c>
      <c r="T22" s="160"/>
      <c r="U22" s="161"/>
      <c r="V22" s="161"/>
      <c r="W22" s="161"/>
      <c r="X22" s="161"/>
      <c r="Y22" s="161"/>
      <c r="Z22" s="162"/>
      <c r="AA22" s="7"/>
    </row>
    <row r="23" spans="1:27" s="1" customFormat="1" x14ac:dyDescent="0.3">
      <c r="A23" s="94"/>
      <c r="B23" s="87"/>
      <c r="C23" s="82"/>
      <c r="D23" s="83"/>
      <c r="E23" s="82"/>
      <c r="F23" s="83"/>
      <c r="G23" s="82"/>
      <c r="H23" s="83"/>
      <c r="I23" s="82"/>
      <c r="J23" s="83"/>
      <c r="K23" s="82"/>
      <c r="L23" s="105"/>
      <c r="M23" s="105"/>
      <c r="N23" s="105"/>
      <c r="O23" s="105"/>
      <c r="P23" s="105"/>
      <c r="Q23" s="105"/>
      <c r="R23" s="83"/>
      <c r="S23" s="94"/>
      <c r="T23" s="87"/>
      <c r="U23" s="87"/>
      <c r="V23" s="87"/>
      <c r="W23" s="87"/>
      <c r="X23" s="87"/>
      <c r="Y23" s="87"/>
      <c r="Z23" s="88"/>
      <c r="AA23" s="7"/>
    </row>
    <row r="24" spans="1:27" s="1" customFormat="1" x14ac:dyDescent="0.3">
      <c r="A24" s="94"/>
      <c r="B24" s="87"/>
      <c r="C24" s="82"/>
      <c r="D24" s="83"/>
      <c r="E24" s="82"/>
      <c r="F24" s="83"/>
      <c r="G24" s="82"/>
      <c r="H24" s="83"/>
      <c r="I24" s="82"/>
      <c r="J24" s="83"/>
      <c r="K24" s="82"/>
      <c r="L24" s="105"/>
      <c r="M24" s="105"/>
      <c r="N24" s="105"/>
      <c r="O24" s="105"/>
      <c r="P24" s="105"/>
      <c r="Q24" s="105"/>
      <c r="R24" s="83"/>
      <c r="S24" s="94"/>
      <c r="T24" s="87"/>
      <c r="U24" s="87"/>
      <c r="V24" s="87"/>
      <c r="W24" s="87"/>
      <c r="X24" s="87"/>
      <c r="Y24" s="87"/>
      <c r="Z24" s="88"/>
      <c r="AA24" s="7"/>
    </row>
    <row r="25" spans="1:27" s="1" customFormat="1" x14ac:dyDescent="0.3">
      <c r="A25" s="94"/>
      <c r="B25" s="87"/>
      <c r="C25" s="82"/>
      <c r="D25" s="83"/>
      <c r="E25" s="82"/>
      <c r="F25" s="83"/>
      <c r="G25" s="82"/>
      <c r="H25" s="83"/>
      <c r="I25" s="82"/>
      <c r="J25" s="83"/>
      <c r="K25" s="82"/>
      <c r="L25" s="105"/>
      <c r="M25" s="105"/>
      <c r="N25" s="105"/>
      <c r="O25" s="105"/>
      <c r="P25" s="105"/>
      <c r="Q25" s="105"/>
      <c r="R25" s="83"/>
      <c r="S25" s="94"/>
      <c r="T25" s="87"/>
      <c r="U25" s="87"/>
      <c r="V25" s="87"/>
      <c r="W25" s="87"/>
      <c r="X25" s="87"/>
      <c r="Y25" s="87"/>
      <c r="Z25" s="88"/>
      <c r="AA25" s="7"/>
    </row>
    <row r="26" spans="1:27" s="1" customFormat="1" x14ac:dyDescent="0.3">
      <c r="A26" s="94"/>
      <c r="B26" s="87"/>
      <c r="C26" s="82"/>
      <c r="D26" s="83"/>
      <c r="E26" s="82"/>
      <c r="F26" s="83"/>
      <c r="G26" s="82"/>
      <c r="H26" s="83"/>
      <c r="I26" s="82"/>
      <c r="J26" s="83"/>
      <c r="K26" s="82"/>
      <c r="L26" s="105"/>
      <c r="M26" s="105"/>
      <c r="N26" s="105"/>
      <c r="O26" s="105"/>
      <c r="P26" s="105"/>
      <c r="Q26" s="105"/>
      <c r="R26" s="83"/>
      <c r="S26" s="94"/>
      <c r="T26" s="87"/>
      <c r="U26" s="87"/>
      <c r="V26" s="87"/>
      <c r="W26" s="87"/>
      <c r="X26" s="87"/>
      <c r="Y26" s="87"/>
      <c r="Z26" s="88"/>
      <c r="AA26" s="7"/>
    </row>
    <row r="27" spans="1:27" s="2" customFormat="1" x14ac:dyDescent="0.3">
      <c r="A27" s="79"/>
      <c r="B27" s="80"/>
      <c r="C27" s="84"/>
      <c r="D27" s="86"/>
      <c r="E27" s="84"/>
      <c r="F27" s="86"/>
      <c r="G27" s="84"/>
      <c r="H27" s="86"/>
      <c r="I27" s="84"/>
      <c r="J27" s="86"/>
      <c r="K27" s="84"/>
      <c r="L27" s="85"/>
      <c r="M27" s="85"/>
      <c r="N27" s="85"/>
      <c r="O27" s="85"/>
      <c r="P27" s="85"/>
      <c r="Q27" s="85"/>
      <c r="R27" s="86"/>
      <c r="S27" s="79"/>
      <c r="T27" s="80"/>
      <c r="U27" s="80"/>
      <c r="V27" s="80"/>
      <c r="W27" s="80"/>
      <c r="X27" s="80"/>
      <c r="Y27" s="80"/>
      <c r="Z27" s="81"/>
      <c r="AA27" s="7"/>
    </row>
    <row r="28" spans="1:27" s="1" customFormat="1" ht="18.600000000000001" x14ac:dyDescent="0.3">
      <c r="A28" s="38">
        <f>S22+1</f>
        <v>44668</v>
      </c>
      <c r="B28" s="21"/>
      <c r="C28" s="39">
        <f>A28+1</f>
        <v>44669</v>
      </c>
      <c r="D28" s="22"/>
      <c r="E28" s="39">
        <f>C28+1</f>
        <v>44670</v>
      </c>
      <c r="F28" s="22"/>
      <c r="G28" s="39">
        <f>E28+1</f>
        <v>44671</v>
      </c>
      <c r="H28" s="22"/>
      <c r="I28" s="39">
        <f>G28+1</f>
        <v>44672</v>
      </c>
      <c r="J28" s="22"/>
      <c r="K28" s="155">
        <f>I28+1</f>
        <v>44673</v>
      </c>
      <c r="L28" s="156"/>
      <c r="M28" s="157"/>
      <c r="N28" s="157"/>
      <c r="O28" s="157"/>
      <c r="P28" s="157"/>
      <c r="Q28" s="157"/>
      <c r="R28" s="158"/>
      <c r="S28" s="159">
        <f>K28+1</f>
        <v>44674</v>
      </c>
      <c r="T28" s="160"/>
      <c r="U28" s="161"/>
      <c r="V28" s="161"/>
      <c r="W28" s="161"/>
      <c r="X28" s="161"/>
      <c r="Y28" s="161"/>
      <c r="Z28" s="162"/>
      <c r="AA28" s="7"/>
    </row>
    <row r="29" spans="1:27" s="1" customFormat="1" x14ac:dyDescent="0.3">
      <c r="A29" s="94"/>
      <c r="B29" s="87"/>
      <c r="C29" s="82"/>
      <c r="D29" s="83"/>
      <c r="E29" s="82"/>
      <c r="F29" s="83"/>
      <c r="G29" s="82"/>
      <c r="H29" s="83"/>
      <c r="I29" s="82"/>
      <c r="J29" s="83"/>
      <c r="K29" s="82"/>
      <c r="L29" s="105"/>
      <c r="M29" s="105"/>
      <c r="N29" s="105"/>
      <c r="O29" s="105"/>
      <c r="P29" s="105"/>
      <c r="Q29" s="105"/>
      <c r="R29" s="83"/>
      <c r="S29" s="94"/>
      <c r="T29" s="87"/>
      <c r="U29" s="87"/>
      <c r="V29" s="87"/>
      <c r="W29" s="87"/>
      <c r="X29" s="87"/>
      <c r="Y29" s="87"/>
      <c r="Z29" s="88"/>
      <c r="AA29" s="7"/>
    </row>
    <row r="30" spans="1:27" s="1" customFormat="1" x14ac:dyDescent="0.3">
      <c r="A30" s="94"/>
      <c r="B30" s="87"/>
      <c r="C30" s="82"/>
      <c r="D30" s="83"/>
      <c r="E30" s="82"/>
      <c r="F30" s="83"/>
      <c r="G30" s="82"/>
      <c r="H30" s="83"/>
      <c r="I30" s="82"/>
      <c r="J30" s="83"/>
      <c r="K30" s="82"/>
      <c r="L30" s="105"/>
      <c r="M30" s="105"/>
      <c r="N30" s="105"/>
      <c r="O30" s="105"/>
      <c r="P30" s="105"/>
      <c r="Q30" s="105"/>
      <c r="R30" s="83"/>
      <c r="S30" s="94"/>
      <c r="T30" s="87"/>
      <c r="U30" s="87"/>
      <c r="V30" s="87"/>
      <c r="W30" s="87"/>
      <c r="X30" s="87"/>
      <c r="Y30" s="87"/>
      <c r="Z30" s="88"/>
      <c r="AA30" s="7"/>
    </row>
    <row r="31" spans="1:27" s="1" customFormat="1" x14ac:dyDescent="0.3">
      <c r="A31" s="94"/>
      <c r="B31" s="87"/>
      <c r="C31" s="82"/>
      <c r="D31" s="83"/>
      <c r="E31" s="82"/>
      <c r="F31" s="83"/>
      <c r="G31" s="82"/>
      <c r="H31" s="83"/>
      <c r="I31" s="82"/>
      <c r="J31" s="83"/>
      <c r="K31" s="82"/>
      <c r="L31" s="105"/>
      <c r="M31" s="105"/>
      <c r="N31" s="105"/>
      <c r="O31" s="105"/>
      <c r="P31" s="105"/>
      <c r="Q31" s="105"/>
      <c r="R31" s="83"/>
      <c r="S31" s="94"/>
      <c r="T31" s="87"/>
      <c r="U31" s="87"/>
      <c r="V31" s="87"/>
      <c r="W31" s="87"/>
      <c r="X31" s="87"/>
      <c r="Y31" s="87"/>
      <c r="Z31" s="88"/>
      <c r="AA31" s="7"/>
    </row>
    <row r="32" spans="1:27" s="1" customFormat="1" x14ac:dyDescent="0.3">
      <c r="A32" s="94"/>
      <c r="B32" s="87"/>
      <c r="C32" s="82"/>
      <c r="D32" s="83"/>
      <c r="E32" s="82"/>
      <c r="F32" s="83"/>
      <c r="G32" s="82"/>
      <c r="H32" s="83"/>
      <c r="I32" s="82"/>
      <c r="J32" s="83"/>
      <c r="K32" s="82"/>
      <c r="L32" s="105"/>
      <c r="M32" s="105"/>
      <c r="N32" s="105"/>
      <c r="O32" s="105"/>
      <c r="P32" s="105"/>
      <c r="Q32" s="105"/>
      <c r="R32" s="83"/>
      <c r="S32" s="94"/>
      <c r="T32" s="87"/>
      <c r="U32" s="87"/>
      <c r="V32" s="87"/>
      <c r="W32" s="87"/>
      <c r="X32" s="87"/>
      <c r="Y32" s="87"/>
      <c r="Z32" s="88"/>
      <c r="AA32" s="7"/>
    </row>
    <row r="33" spans="1:29" s="2" customFormat="1" x14ac:dyDescent="0.3">
      <c r="A33" s="79"/>
      <c r="B33" s="80"/>
      <c r="C33" s="84"/>
      <c r="D33" s="86"/>
      <c r="E33" s="84"/>
      <c r="F33" s="86"/>
      <c r="G33" s="84"/>
      <c r="H33" s="86"/>
      <c r="I33" s="84"/>
      <c r="J33" s="86"/>
      <c r="K33" s="84"/>
      <c r="L33" s="85"/>
      <c r="M33" s="85"/>
      <c r="N33" s="85"/>
      <c r="O33" s="85"/>
      <c r="P33" s="85"/>
      <c r="Q33" s="85"/>
      <c r="R33" s="86"/>
      <c r="S33" s="79"/>
      <c r="T33" s="80"/>
      <c r="U33" s="80"/>
      <c r="V33" s="80"/>
      <c r="W33" s="80"/>
      <c r="X33" s="80"/>
      <c r="Y33" s="80"/>
      <c r="Z33" s="81"/>
      <c r="AA33" s="7"/>
    </row>
    <row r="34" spans="1:29" s="1" customFormat="1" ht="18.600000000000001" x14ac:dyDescent="0.3">
      <c r="A34" s="38">
        <f>S28+1</f>
        <v>44675</v>
      </c>
      <c r="B34" s="21"/>
      <c r="C34" s="39">
        <f>A34+1</f>
        <v>44676</v>
      </c>
      <c r="D34" s="22"/>
      <c r="E34" s="39">
        <f>C34+1</f>
        <v>44677</v>
      </c>
      <c r="F34" s="22"/>
      <c r="G34" s="39">
        <f>E34+1</f>
        <v>44678</v>
      </c>
      <c r="H34" s="22"/>
      <c r="I34" s="39">
        <f>G34+1</f>
        <v>44679</v>
      </c>
      <c r="J34" s="22"/>
      <c r="K34" s="155">
        <f>I34+1</f>
        <v>44680</v>
      </c>
      <c r="L34" s="156"/>
      <c r="M34" s="157"/>
      <c r="N34" s="157"/>
      <c r="O34" s="157"/>
      <c r="P34" s="157"/>
      <c r="Q34" s="157"/>
      <c r="R34" s="158"/>
      <c r="S34" s="159">
        <f>K34+1</f>
        <v>44681</v>
      </c>
      <c r="T34" s="160"/>
      <c r="U34" s="161"/>
      <c r="V34" s="161"/>
      <c r="W34" s="161"/>
      <c r="X34" s="161"/>
      <c r="Y34" s="161"/>
      <c r="Z34" s="162"/>
      <c r="AA34" s="7"/>
    </row>
    <row r="35" spans="1:29" s="1" customFormat="1" x14ac:dyDescent="0.3">
      <c r="A35" s="94"/>
      <c r="B35" s="87"/>
      <c r="C35" s="82"/>
      <c r="D35" s="83"/>
      <c r="E35" s="82"/>
      <c r="F35" s="83"/>
      <c r="G35" s="82"/>
      <c r="H35" s="83"/>
      <c r="I35" s="82"/>
      <c r="J35" s="83"/>
      <c r="K35" s="82"/>
      <c r="L35" s="105"/>
      <c r="M35" s="105"/>
      <c r="N35" s="105"/>
      <c r="O35" s="105"/>
      <c r="P35" s="105"/>
      <c r="Q35" s="105"/>
      <c r="R35" s="83"/>
      <c r="S35" s="94"/>
      <c r="T35" s="87"/>
      <c r="U35" s="87"/>
      <c r="V35" s="87"/>
      <c r="W35" s="87"/>
      <c r="X35" s="87"/>
      <c r="Y35" s="87"/>
      <c r="Z35" s="88"/>
      <c r="AA35" s="7"/>
      <c r="AC35" s="1" t="s">
        <v>22</v>
      </c>
    </row>
    <row r="36" spans="1:29" s="1" customFormat="1" x14ac:dyDescent="0.3">
      <c r="A36" s="94"/>
      <c r="B36" s="87"/>
      <c r="C36" s="82"/>
      <c r="D36" s="83"/>
      <c r="E36" s="82"/>
      <c r="F36" s="83"/>
      <c r="G36" s="82"/>
      <c r="H36" s="83"/>
      <c r="I36" s="82"/>
      <c r="J36" s="83"/>
      <c r="K36" s="82"/>
      <c r="L36" s="105"/>
      <c r="M36" s="105"/>
      <c r="N36" s="105"/>
      <c r="O36" s="105"/>
      <c r="P36" s="105"/>
      <c r="Q36" s="105"/>
      <c r="R36" s="83"/>
      <c r="S36" s="94"/>
      <c r="T36" s="87"/>
      <c r="U36" s="87"/>
      <c r="V36" s="87"/>
      <c r="W36" s="87"/>
      <c r="X36" s="87"/>
      <c r="Y36" s="87"/>
      <c r="Z36" s="88"/>
      <c r="AA36" s="7"/>
      <c r="AC36" s="1" t="s">
        <v>21</v>
      </c>
    </row>
    <row r="37" spans="1:29" s="1" customFormat="1" x14ac:dyDescent="0.3">
      <c r="A37" s="94"/>
      <c r="B37" s="87"/>
      <c r="C37" s="82"/>
      <c r="D37" s="83"/>
      <c r="E37" s="82"/>
      <c r="F37" s="83"/>
      <c r="G37" s="82"/>
      <c r="H37" s="83"/>
      <c r="I37" s="82"/>
      <c r="J37" s="83"/>
      <c r="K37" s="82"/>
      <c r="L37" s="105"/>
      <c r="M37" s="105"/>
      <c r="N37" s="105"/>
      <c r="O37" s="105"/>
      <c r="P37" s="105"/>
      <c r="Q37" s="105"/>
      <c r="R37" s="83"/>
      <c r="S37" s="94"/>
      <c r="T37" s="87"/>
      <c r="U37" s="87"/>
      <c r="V37" s="87"/>
      <c r="W37" s="87"/>
      <c r="X37" s="87"/>
      <c r="Y37" s="87"/>
      <c r="Z37" s="88"/>
      <c r="AA37" s="7"/>
    </row>
    <row r="38" spans="1:29" s="1" customFormat="1" x14ac:dyDescent="0.3">
      <c r="A38" s="94"/>
      <c r="B38" s="87"/>
      <c r="C38" s="82"/>
      <c r="D38" s="83"/>
      <c r="E38" s="82"/>
      <c r="F38" s="83"/>
      <c r="G38" s="82"/>
      <c r="H38" s="83"/>
      <c r="I38" s="82"/>
      <c r="J38" s="83"/>
      <c r="K38" s="82"/>
      <c r="L38" s="105"/>
      <c r="M38" s="105"/>
      <c r="N38" s="105"/>
      <c r="O38" s="105"/>
      <c r="P38" s="105"/>
      <c r="Q38" s="105"/>
      <c r="R38" s="83"/>
      <c r="S38" s="94"/>
      <c r="T38" s="87"/>
      <c r="U38" s="87"/>
      <c r="V38" s="87"/>
      <c r="W38" s="87"/>
      <c r="X38" s="87"/>
      <c r="Y38" s="87"/>
      <c r="Z38" s="88"/>
      <c r="AA38" s="7"/>
    </row>
    <row r="39" spans="1:29" s="2" customFormat="1" x14ac:dyDescent="0.3">
      <c r="A39" s="79"/>
      <c r="B39" s="80"/>
      <c r="C39" s="84"/>
      <c r="D39" s="86"/>
      <c r="E39" s="84"/>
      <c r="F39" s="86"/>
      <c r="G39" s="84"/>
      <c r="H39" s="86"/>
      <c r="I39" s="84"/>
      <c r="J39" s="86"/>
      <c r="K39" s="84"/>
      <c r="L39" s="85"/>
      <c r="M39" s="85"/>
      <c r="N39" s="85"/>
      <c r="O39" s="85"/>
      <c r="P39" s="85"/>
      <c r="Q39" s="85"/>
      <c r="R39" s="86"/>
      <c r="S39" s="79"/>
      <c r="T39" s="80"/>
      <c r="U39" s="80"/>
      <c r="V39" s="80"/>
      <c r="W39" s="80"/>
      <c r="X39" s="80"/>
      <c r="Y39" s="80"/>
      <c r="Z39" s="81"/>
      <c r="AA39" s="7"/>
    </row>
    <row r="40" spans="1:29" ht="18.600000000000001" x14ac:dyDescent="0.3">
      <c r="A40" s="38">
        <f>S34+1</f>
        <v>44682</v>
      </c>
      <c r="B40" s="21"/>
      <c r="C40" s="39">
        <f>A40+1</f>
        <v>44683</v>
      </c>
      <c r="D40" s="22"/>
      <c r="E40" s="30" t="s">
        <v>0</v>
      </c>
      <c r="F40" s="31"/>
      <c r="G40" s="31"/>
      <c r="H40" s="31"/>
      <c r="I40" s="31"/>
      <c r="J40" s="31"/>
      <c r="K40" s="31"/>
      <c r="L40" s="31"/>
      <c r="M40" s="31"/>
      <c r="N40" s="31"/>
      <c r="O40" s="31"/>
      <c r="P40" s="31"/>
      <c r="Q40" s="31"/>
      <c r="R40" s="31"/>
      <c r="S40" s="31"/>
      <c r="T40" s="31"/>
      <c r="U40" s="31"/>
      <c r="V40" s="31"/>
      <c r="W40" s="31"/>
      <c r="X40" s="31"/>
      <c r="Y40" s="31"/>
      <c r="Z40" s="32"/>
      <c r="AA40" s="6"/>
    </row>
    <row r="41" spans="1:29" x14ac:dyDescent="0.3">
      <c r="A41" s="94"/>
      <c r="B41" s="87"/>
      <c r="C41" s="82"/>
      <c r="D41" s="83"/>
      <c r="E41" s="33"/>
      <c r="F41" s="34"/>
      <c r="G41" s="34"/>
      <c r="H41" s="34"/>
      <c r="I41" s="34"/>
      <c r="J41" s="34"/>
      <c r="K41" s="34"/>
      <c r="L41" s="34"/>
      <c r="M41" s="34"/>
      <c r="N41" s="34"/>
      <c r="O41" s="34"/>
      <c r="P41" s="34"/>
      <c r="Q41" s="34"/>
      <c r="R41" s="34"/>
      <c r="S41" s="34"/>
      <c r="T41" s="34"/>
      <c r="U41" s="34"/>
      <c r="V41" s="34"/>
      <c r="W41" s="34"/>
      <c r="X41" s="34"/>
      <c r="Y41" s="34"/>
      <c r="Z41" s="8"/>
      <c r="AA41" s="6"/>
    </row>
    <row r="42" spans="1:29" x14ac:dyDescent="0.3">
      <c r="A42" s="94"/>
      <c r="B42" s="87"/>
      <c r="C42" s="82"/>
      <c r="D42" s="83"/>
      <c r="E42" s="33"/>
      <c r="F42" s="34"/>
      <c r="G42" s="34"/>
      <c r="H42" s="34"/>
      <c r="I42" s="34"/>
      <c r="J42" s="34"/>
      <c r="K42" s="34"/>
      <c r="L42" s="34"/>
      <c r="M42" s="34"/>
      <c r="N42" s="34"/>
      <c r="O42" s="34"/>
      <c r="P42" s="34"/>
      <c r="Q42" s="34"/>
      <c r="R42" s="34"/>
      <c r="S42" s="34"/>
      <c r="T42" s="34"/>
      <c r="U42" s="34"/>
      <c r="V42" s="34"/>
      <c r="W42" s="34"/>
      <c r="X42" s="34"/>
      <c r="Y42" s="34"/>
      <c r="Z42" s="35"/>
      <c r="AA42" s="6"/>
    </row>
    <row r="43" spans="1:29" x14ac:dyDescent="0.3">
      <c r="A43" s="94"/>
      <c r="B43" s="87"/>
      <c r="C43" s="82"/>
      <c r="D43" s="83"/>
      <c r="E43" s="33"/>
      <c r="F43" s="34"/>
      <c r="G43" s="34"/>
      <c r="H43" s="34"/>
      <c r="I43" s="34"/>
      <c r="J43" s="34"/>
      <c r="K43" s="34"/>
      <c r="L43" s="34"/>
      <c r="M43" s="34"/>
      <c r="N43" s="34"/>
      <c r="O43" s="34"/>
      <c r="P43" s="34"/>
      <c r="Q43" s="34"/>
      <c r="R43" s="34"/>
      <c r="S43" s="34"/>
      <c r="T43" s="34"/>
      <c r="U43" s="34"/>
      <c r="V43" s="34"/>
      <c r="W43" s="34"/>
      <c r="X43" s="34"/>
      <c r="Y43" s="34"/>
      <c r="Z43" s="35"/>
      <c r="AA43" s="6"/>
    </row>
    <row r="44" spans="1:29" x14ac:dyDescent="0.3">
      <c r="A44" s="94"/>
      <c r="B44" s="87"/>
      <c r="C44" s="82"/>
      <c r="D44" s="83"/>
      <c r="E44" s="33"/>
      <c r="F44" s="34"/>
      <c r="G44" s="34"/>
      <c r="H44" s="34"/>
      <c r="I44" s="34"/>
      <c r="J44" s="34"/>
      <c r="K44" s="149" t="s">
        <v>1</v>
      </c>
      <c r="L44" s="149"/>
      <c r="M44" s="149"/>
      <c r="N44" s="149"/>
      <c r="O44" s="149"/>
      <c r="P44" s="149"/>
      <c r="Q44" s="149"/>
      <c r="R44" s="149"/>
      <c r="S44" s="149"/>
      <c r="T44" s="149"/>
      <c r="U44" s="149"/>
      <c r="V44" s="149"/>
      <c r="W44" s="149"/>
      <c r="X44" s="149"/>
      <c r="Y44" s="149"/>
      <c r="Z44" s="150"/>
      <c r="AA44" s="6"/>
    </row>
    <row r="45" spans="1:29" s="1" customFormat="1" x14ac:dyDescent="0.3">
      <c r="A45" s="79"/>
      <c r="B45" s="80"/>
      <c r="C45" s="84"/>
      <c r="D45" s="86"/>
      <c r="E45" s="36"/>
      <c r="F45" s="37"/>
      <c r="G45" s="37"/>
      <c r="H45" s="37"/>
      <c r="I45" s="37"/>
      <c r="J45" s="37"/>
      <c r="K45" s="147" t="s">
        <v>2</v>
      </c>
      <c r="L45" s="147"/>
      <c r="M45" s="147"/>
      <c r="N45" s="147"/>
      <c r="O45" s="147"/>
      <c r="P45" s="147"/>
      <c r="Q45" s="147"/>
      <c r="R45" s="147"/>
      <c r="S45" s="147"/>
      <c r="T45" s="147"/>
      <c r="U45" s="147"/>
      <c r="V45" s="147"/>
      <c r="W45" s="147"/>
      <c r="X45" s="147"/>
      <c r="Y45" s="147"/>
      <c r="Z45" s="148"/>
      <c r="AA45" s="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45"/>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paperSize="9" scale="87"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45"/>
  <sheetViews>
    <sheetView showGridLines="0" workbookViewId="0">
      <selection sqref="A1:H7"/>
    </sheetView>
  </sheetViews>
  <sheetFormatPr defaultRowHeight="14.4" x14ac:dyDescent="0.3"/>
  <cols>
    <col min="1" max="1" width="4.7265625" customWidth="1"/>
    <col min="2" max="2" width="13.6328125" customWidth="1"/>
    <col min="3" max="3" width="4.7265625" customWidth="1"/>
    <col min="4" max="4" width="13.6328125" customWidth="1"/>
    <col min="5" max="5" width="4.7265625" customWidth="1"/>
    <col min="6" max="6" width="13.6328125" customWidth="1"/>
    <col min="7" max="7" width="4.7265625" customWidth="1"/>
    <col min="8" max="8" width="13.6328125" customWidth="1"/>
    <col min="9" max="9" width="4.7265625" customWidth="1"/>
    <col min="10" max="10" width="13.6328125" customWidth="1"/>
    <col min="11" max="17" width="2.36328125" customWidth="1"/>
    <col min="18" max="18" width="1.453125" customWidth="1"/>
    <col min="19" max="25" width="2.36328125" customWidth="1"/>
    <col min="26" max="26" width="1.453125" customWidth="1"/>
  </cols>
  <sheetData>
    <row r="1" spans="1:27" s="3" customFormat="1" ht="15" customHeight="1" x14ac:dyDescent="0.25">
      <c r="A1" s="151">
        <f>DATE('1'!AD18,'1'!AD20+5,1)</f>
        <v>44682</v>
      </c>
      <c r="B1" s="151"/>
      <c r="C1" s="151"/>
      <c r="D1" s="151"/>
      <c r="E1" s="151"/>
      <c r="F1" s="151"/>
      <c r="G1" s="151"/>
      <c r="H1" s="151"/>
      <c r="I1" s="9"/>
      <c r="J1" s="9"/>
      <c r="K1" s="141">
        <f>DATE(YEAR(A1),MONTH(A1)-1,1)</f>
        <v>44652</v>
      </c>
      <c r="L1" s="141"/>
      <c r="M1" s="141"/>
      <c r="N1" s="141"/>
      <c r="O1" s="141"/>
      <c r="P1" s="141"/>
      <c r="Q1" s="141"/>
      <c r="R1" s="10"/>
      <c r="S1" s="141">
        <f>DATE(YEAR(A1),MONTH(A1)+1,1)</f>
        <v>44713</v>
      </c>
      <c r="T1" s="141"/>
      <c r="U1" s="141"/>
      <c r="V1" s="141"/>
      <c r="W1" s="141"/>
      <c r="X1" s="141"/>
      <c r="Y1" s="141"/>
      <c r="Z1" s="10"/>
      <c r="AA1" s="10"/>
    </row>
    <row r="2" spans="1:27" s="3" customFormat="1" ht="11.25" customHeight="1" x14ac:dyDescent="0.25">
      <c r="A2" s="151"/>
      <c r="B2" s="151"/>
      <c r="C2" s="151"/>
      <c r="D2" s="151"/>
      <c r="E2" s="151"/>
      <c r="F2" s="151"/>
      <c r="G2" s="151"/>
      <c r="H2" s="151"/>
      <c r="I2" s="9"/>
      <c r="J2" s="9"/>
      <c r="K2" s="12" t="str">
        <f>INDEX({"日";"月";"火";"水";"木";"金";"土"},1+MOD(開始_日+1-2,7))</f>
        <v>日</v>
      </c>
      <c r="L2" s="12" t="str">
        <f>INDEX({"日";"月";"火";"水";"木";"金";"土"},1+MOD(開始_日+2-2,7))</f>
        <v>月</v>
      </c>
      <c r="M2" s="12" t="str">
        <f>INDEX({"日";"月";"火";"水";"木";"金";"土"},1+MOD(開始_日+3-2,7))</f>
        <v>火</v>
      </c>
      <c r="N2" s="12" t="str">
        <f>INDEX({"日";"月";"火";"水";"木";"金";"土"},1+MOD(開始_日+4-2,7))</f>
        <v>水</v>
      </c>
      <c r="O2" s="12" t="str">
        <f>INDEX({"日";"月";"火";"水";"木";"金";"土"},1+MOD(開始_日+5-2,7))</f>
        <v>木</v>
      </c>
      <c r="P2" s="12" t="str">
        <f>INDEX({"日";"月";"火";"水";"木";"金";"土"},1+MOD(開始_日+6-2,7))</f>
        <v>金</v>
      </c>
      <c r="Q2" s="12" t="str">
        <f>INDEX({"日";"月";"火";"水";"木";"金";"土"},1+MOD(開始_日+7-2,7))</f>
        <v>土</v>
      </c>
      <c r="R2" s="10"/>
      <c r="S2" s="12" t="str">
        <f>INDEX({"日";"月";"火";"水";"木";"金";"土"},1+MOD(開始_日+1-2,7))</f>
        <v>日</v>
      </c>
      <c r="T2" s="12" t="str">
        <f>INDEX({"日";"月";"火";"水";"木";"金";"土"},1+MOD(開始_日+2-2,7))</f>
        <v>月</v>
      </c>
      <c r="U2" s="12" t="str">
        <f>INDEX({"日";"月";"火";"水";"木";"金";"土"},1+MOD(開始_日+3-2,7))</f>
        <v>火</v>
      </c>
      <c r="V2" s="12" t="str">
        <f>INDEX({"日";"月";"火";"水";"木";"金";"土"},1+MOD(開始_日+4-2,7))</f>
        <v>水</v>
      </c>
      <c r="W2" s="12" t="str">
        <f>INDEX({"日";"月";"火";"水";"木";"金";"土"},1+MOD(開始_日+5-2,7))</f>
        <v>木</v>
      </c>
      <c r="X2" s="12" t="str">
        <f>INDEX({"日";"月";"火";"水";"木";"金";"土"},1+MOD(開始_日+6-2,7))</f>
        <v>金</v>
      </c>
      <c r="Y2" s="12" t="str">
        <f>INDEX({"日";"月";"火";"水";"木";"金";"土"},1+MOD(開始_日+7-2,7))</f>
        <v>土</v>
      </c>
      <c r="Z2" s="10"/>
      <c r="AA2" s="10"/>
    </row>
    <row r="3" spans="1:27" s="4" customFormat="1" ht="9" customHeight="1" x14ac:dyDescent="0.25">
      <c r="A3" s="151"/>
      <c r="B3" s="151"/>
      <c r="C3" s="151"/>
      <c r="D3" s="151"/>
      <c r="E3" s="151"/>
      <c r="F3" s="151"/>
      <c r="G3" s="151"/>
      <c r="H3" s="151"/>
      <c r="I3" s="9"/>
      <c r="J3" s="9"/>
      <c r="K3" s="40" t="str">
        <f t="shared" ref="K3:Q8" si="0">IF(MONTH($K$1)&lt;&gt;MONTH($K$1-(WEEKDAY($K$1,1)-(開始_日-1))-IF((WEEKDAY($K$1,1)-(開始_日-1))&lt;=0,7,0)+(ROW(K3)-ROW($K$3))*7+(COLUMN(K3)-COLUMN($K$3)+1)),"",$K$1-(WEEKDAY($K$1,1)-(開始_日-1))-IF((WEEKDAY($K$1,1)-(開始_日-1))&lt;=0,7,0)+(ROW(K3)-ROW($K$3))*7+(COLUMN(K3)-COLUMN($K$3)+1))</f>
        <v/>
      </c>
      <c r="L3" s="40" t="str">
        <f t="shared" si="0"/>
        <v/>
      </c>
      <c r="M3" s="40" t="str">
        <f t="shared" si="0"/>
        <v/>
      </c>
      <c r="N3" s="40" t="str">
        <f t="shared" si="0"/>
        <v/>
      </c>
      <c r="O3" s="40" t="str">
        <f t="shared" si="0"/>
        <v/>
      </c>
      <c r="P3" s="40">
        <f t="shared" si="0"/>
        <v>44652</v>
      </c>
      <c r="Q3" s="40">
        <f t="shared" si="0"/>
        <v>44653</v>
      </c>
      <c r="R3" s="10"/>
      <c r="S3" s="40" t="str">
        <f t="shared" ref="S3:Y8" si="1">IF(MONTH($S$1)&lt;&gt;MONTH($S$1-(WEEKDAY($S$1,1)-(開始_日-1))-IF((WEEKDAY($S$1,1)-(開始_日-1))&lt;=0,7,0)+(ROW(S3)-ROW($S$3))*7+(COLUMN(S3)-COLUMN($S$3)+1)),"",$S$1-(WEEKDAY($S$1,1)-(開始_日-1))-IF((WEEKDAY($S$1,1)-(開始_日-1))&lt;=0,7,0)+(ROW(S3)-ROW($S$3))*7+(COLUMN(S3)-COLUMN($S$3)+1))</f>
        <v/>
      </c>
      <c r="T3" s="40" t="str">
        <f t="shared" si="1"/>
        <v/>
      </c>
      <c r="U3" s="40" t="str">
        <f t="shared" si="1"/>
        <v/>
      </c>
      <c r="V3" s="40">
        <f t="shared" si="1"/>
        <v>44713</v>
      </c>
      <c r="W3" s="40">
        <f t="shared" si="1"/>
        <v>44714</v>
      </c>
      <c r="X3" s="40">
        <f t="shared" si="1"/>
        <v>44715</v>
      </c>
      <c r="Y3" s="40">
        <f t="shared" si="1"/>
        <v>44716</v>
      </c>
      <c r="Z3" s="13"/>
      <c r="AA3" s="13"/>
    </row>
    <row r="4" spans="1:27" s="4" customFormat="1" ht="9" customHeight="1" x14ac:dyDescent="0.25">
      <c r="A4" s="151"/>
      <c r="B4" s="151"/>
      <c r="C4" s="151"/>
      <c r="D4" s="151"/>
      <c r="E4" s="151"/>
      <c r="F4" s="151"/>
      <c r="G4" s="151"/>
      <c r="H4" s="151"/>
      <c r="I4" s="9"/>
      <c r="J4" s="9"/>
      <c r="K4" s="40">
        <f t="shared" si="0"/>
        <v>44654</v>
      </c>
      <c r="L4" s="40">
        <f t="shared" si="0"/>
        <v>44655</v>
      </c>
      <c r="M4" s="40">
        <f t="shared" si="0"/>
        <v>44656</v>
      </c>
      <c r="N4" s="40">
        <f t="shared" si="0"/>
        <v>44657</v>
      </c>
      <c r="O4" s="40">
        <f t="shared" si="0"/>
        <v>44658</v>
      </c>
      <c r="P4" s="40">
        <f t="shared" si="0"/>
        <v>44659</v>
      </c>
      <c r="Q4" s="40">
        <f t="shared" si="0"/>
        <v>44660</v>
      </c>
      <c r="R4" s="10"/>
      <c r="S4" s="40">
        <f t="shared" si="1"/>
        <v>44717</v>
      </c>
      <c r="T4" s="40">
        <f t="shared" si="1"/>
        <v>44718</v>
      </c>
      <c r="U4" s="40">
        <f t="shared" si="1"/>
        <v>44719</v>
      </c>
      <c r="V4" s="40">
        <f t="shared" si="1"/>
        <v>44720</v>
      </c>
      <c r="W4" s="40">
        <f t="shared" si="1"/>
        <v>44721</v>
      </c>
      <c r="X4" s="40">
        <f t="shared" si="1"/>
        <v>44722</v>
      </c>
      <c r="Y4" s="40">
        <f t="shared" si="1"/>
        <v>44723</v>
      </c>
      <c r="Z4" s="13"/>
      <c r="AA4" s="13"/>
    </row>
    <row r="5" spans="1:27" s="4" customFormat="1" ht="9" customHeight="1" x14ac:dyDescent="0.25">
      <c r="A5" s="151"/>
      <c r="B5" s="151"/>
      <c r="C5" s="151"/>
      <c r="D5" s="151"/>
      <c r="E5" s="151"/>
      <c r="F5" s="151"/>
      <c r="G5" s="151"/>
      <c r="H5" s="151"/>
      <c r="I5" s="9"/>
      <c r="J5" s="9"/>
      <c r="K5" s="40">
        <f t="shared" si="0"/>
        <v>44661</v>
      </c>
      <c r="L5" s="40">
        <f t="shared" si="0"/>
        <v>44662</v>
      </c>
      <c r="M5" s="40">
        <f t="shared" si="0"/>
        <v>44663</v>
      </c>
      <c r="N5" s="40">
        <f t="shared" si="0"/>
        <v>44664</v>
      </c>
      <c r="O5" s="40">
        <f t="shared" si="0"/>
        <v>44665</v>
      </c>
      <c r="P5" s="40">
        <f t="shared" si="0"/>
        <v>44666</v>
      </c>
      <c r="Q5" s="40">
        <f t="shared" si="0"/>
        <v>44667</v>
      </c>
      <c r="R5" s="10"/>
      <c r="S5" s="40">
        <f t="shared" si="1"/>
        <v>44724</v>
      </c>
      <c r="T5" s="40">
        <f t="shared" si="1"/>
        <v>44725</v>
      </c>
      <c r="U5" s="40">
        <f t="shared" si="1"/>
        <v>44726</v>
      </c>
      <c r="V5" s="40">
        <f t="shared" si="1"/>
        <v>44727</v>
      </c>
      <c r="W5" s="40">
        <f t="shared" si="1"/>
        <v>44728</v>
      </c>
      <c r="X5" s="40">
        <f t="shared" si="1"/>
        <v>44729</v>
      </c>
      <c r="Y5" s="40">
        <f t="shared" si="1"/>
        <v>44730</v>
      </c>
      <c r="Z5" s="13"/>
      <c r="AA5" s="13"/>
    </row>
    <row r="6" spans="1:27" s="4" customFormat="1" ht="9" customHeight="1" x14ac:dyDescent="0.25">
      <c r="A6" s="151"/>
      <c r="B6" s="151"/>
      <c r="C6" s="151"/>
      <c r="D6" s="151"/>
      <c r="E6" s="151"/>
      <c r="F6" s="151"/>
      <c r="G6" s="151"/>
      <c r="H6" s="151"/>
      <c r="I6" s="9"/>
      <c r="J6" s="9"/>
      <c r="K6" s="40">
        <f t="shared" si="0"/>
        <v>44668</v>
      </c>
      <c r="L6" s="40">
        <f t="shared" si="0"/>
        <v>44669</v>
      </c>
      <c r="M6" s="40">
        <f t="shared" si="0"/>
        <v>44670</v>
      </c>
      <c r="N6" s="40">
        <f t="shared" si="0"/>
        <v>44671</v>
      </c>
      <c r="O6" s="40">
        <f t="shared" si="0"/>
        <v>44672</v>
      </c>
      <c r="P6" s="40">
        <f t="shared" si="0"/>
        <v>44673</v>
      </c>
      <c r="Q6" s="40">
        <f t="shared" si="0"/>
        <v>44674</v>
      </c>
      <c r="R6" s="10"/>
      <c r="S6" s="40">
        <f t="shared" si="1"/>
        <v>44731</v>
      </c>
      <c r="T6" s="40">
        <f t="shared" si="1"/>
        <v>44732</v>
      </c>
      <c r="U6" s="40">
        <f t="shared" si="1"/>
        <v>44733</v>
      </c>
      <c r="V6" s="40">
        <f t="shared" si="1"/>
        <v>44734</v>
      </c>
      <c r="W6" s="40">
        <f t="shared" si="1"/>
        <v>44735</v>
      </c>
      <c r="X6" s="40">
        <f t="shared" si="1"/>
        <v>44736</v>
      </c>
      <c r="Y6" s="40">
        <f t="shared" si="1"/>
        <v>44737</v>
      </c>
      <c r="Z6" s="13"/>
      <c r="AA6" s="13"/>
    </row>
    <row r="7" spans="1:27" s="4" customFormat="1" ht="9" customHeight="1" x14ac:dyDescent="0.25">
      <c r="A7" s="151"/>
      <c r="B7" s="151"/>
      <c r="C7" s="151"/>
      <c r="D7" s="151"/>
      <c r="E7" s="151"/>
      <c r="F7" s="151"/>
      <c r="G7" s="151"/>
      <c r="H7" s="151"/>
      <c r="I7" s="9"/>
      <c r="J7" s="9"/>
      <c r="K7" s="40">
        <f t="shared" si="0"/>
        <v>44675</v>
      </c>
      <c r="L7" s="40">
        <f t="shared" si="0"/>
        <v>44676</v>
      </c>
      <c r="M7" s="40">
        <f t="shared" si="0"/>
        <v>44677</v>
      </c>
      <c r="N7" s="40">
        <f t="shared" si="0"/>
        <v>44678</v>
      </c>
      <c r="O7" s="40">
        <f t="shared" si="0"/>
        <v>44679</v>
      </c>
      <c r="P7" s="40">
        <f t="shared" si="0"/>
        <v>44680</v>
      </c>
      <c r="Q7" s="40">
        <f t="shared" si="0"/>
        <v>44681</v>
      </c>
      <c r="R7" s="10"/>
      <c r="S7" s="40">
        <f t="shared" si="1"/>
        <v>44738</v>
      </c>
      <c r="T7" s="40">
        <f t="shared" si="1"/>
        <v>44739</v>
      </c>
      <c r="U7" s="40">
        <f t="shared" si="1"/>
        <v>44740</v>
      </c>
      <c r="V7" s="40">
        <f t="shared" si="1"/>
        <v>44741</v>
      </c>
      <c r="W7" s="40">
        <f t="shared" si="1"/>
        <v>44742</v>
      </c>
      <c r="X7" s="40" t="str">
        <f t="shared" si="1"/>
        <v/>
      </c>
      <c r="Y7" s="40" t="str">
        <f t="shared" si="1"/>
        <v/>
      </c>
      <c r="Z7" s="13"/>
      <c r="AA7" s="13"/>
    </row>
    <row r="8" spans="1:27" s="5" customFormat="1" ht="9" customHeight="1" x14ac:dyDescent="0.25">
      <c r="A8" s="15"/>
      <c r="B8" s="15"/>
      <c r="C8" s="15"/>
      <c r="D8" s="15"/>
      <c r="E8" s="15"/>
      <c r="F8" s="15"/>
      <c r="G8" s="15"/>
      <c r="H8" s="15"/>
      <c r="I8" s="16"/>
      <c r="J8" s="16"/>
      <c r="K8" s="40" t="str">
        <f t="shared" si="0"/>
        <v/>
      </c>
      <c r="L8" s="40" t="str">
        <f t="shared" si="0"/>
        <v/>
      </c>
      <c r="M8" s="40" t="str">
        <f t="shared" si="0"/>
        <v/>
      </c>
      <c r="N8" s="40" t="str">
        <f t="shared" si="0"/>
        <v/>
      </c>
      <c r="O8" s="40" t="str">
        <f t="shared" si="0"/>
        <v/>
      </c>
      <c r="P8" s="40" t="str">
        <f t="shared" si="0"/>
        <v/>
      </c>
      <c r="Q8" s="40" t="str">
        <f t="shared" si="0"/>
        <v/>
      </c>
      <c r="R8" s="17"/>
      <c r="S8" s="40" t="str">
        <f t="shared" si="1"/>
        <v/>
      </c>
      <c r="T8" s="40" t="str">
        <f t="shared" si="1"/>
        <v/>
      </c>
      <c r="U8" s="40" t="str">
        <f t="shared" si="1"/>
        <v/>
      </c>
      <c r="V8" s="40" t="str">
        <f t="shared" si="1"/>
        <v/>
      </c>
      <c r="W8" s="40" t="str">
        <f t="shared" si="1"/>
        <v/>
      </c>
      <c r="X8" s="40" t="str">
        <f t="shared" si="1"/>
        <v/>
      </c>
      <c r="Y8" s="40" t="str">
        <f t="shared" si="1"/>
        <v/>
      </c>
      <c r="Z8" s="18"/>
      <c r="AA8" s="19"/>
    </row>
    <row r="9" spans="1:27" s="1" customFormat="1" ht="21" customHeight="1" x14ac:dyDescent="0.3">
      <c r="A9" s="152">
        <f>A10</f>
        <v>44682</v>
      </c>
      <c r="B9" s="153"/>
      <c r="C9" s="153">
        <f>C10</f>
        <v>44683</v>
      </c>
      <c r="D9" s="153"/>
      <c r="E9" s="153">
        <f>E10</f>
        <v>44684</v>
      </c>
      <c r="F9" s="153"/>
      <c r="G9" s="153">
        <f>G10</f>
        <v>44685</v>
      </c>
      <c r="H9" s="153"/>
      <c r="I9" s="153">
        <f>I10</f>
        <v>44686</v>
      </c>
      <c r="J9" s="153"/>
      <c r="K9" s="153">
        <f>K10</f>
        <v>44687</v>
      </c>
      <c r="L9" s="153"/>
      <c r="M9" s="153"/>
      <c r="N9" s="153"/>
      <c r="O9" s="153"/>
      <c r="P9" s="153"/>
      <c r="Q9" s="153"/>
      <c r="R9" s="153"/>
      <c r="S9" s="153">
        <f>S10</f>
        <v>44688</v>
      </c>
      <c r="T9" s="153"/>
      <c r="U9" s="153"/>
      <c r="V9" s="153"/>
      <c r="W9" s="153"/>
      <c r="X9" s="153"/>
      <c r="Y9" s="153"/>
      <c r="Z9" s="154"/>
    </row>
    <row r="10" spans="1:27" s="1" customFormat="1" ht="18.600000000000001" x14ac:dyDescent="0.3">
      <c r="A10" s="38">
        <f>$A$1-(WEEKDAY($A$1,1)-(開始_日-1))-IF((WEEKDAY($A$1,1)-(開始_日-1))&lt;=0,7,0)+1</f>
        <v>44682</v>
      </c>
      <c r="B10" s="21"/>
      <c r="C10" s="39">
        <f>A10+1</f>
        <v>44683</v>
      </c>
      <c r="D10" s="22"/>
      <c r="E10" s="39">
        <f>C10+1</f>
        <v>44684</v>
      </c>
      <c r="F10" s="22"/>
      <c r="G10" s="39">
        <f>E10+1</f>
        <v>44685</v>
      </c>
      <c r="H10" s="22"/>
      <c r="I10" s="39">
        <f>G10+1</f>
        <v>44686</v>
      </c>
      <c r="J10" s="22"/>
      <c r="K10" s="155">
        <f>I10+1</f>
        <v>44687</v>
      </c>
      <c r="L10" s="156"/>
      <c r="M10" s="157"/>
      <c r="N10" s="157"/>
      <c r="O10" s="157"/>
      <c r="P10" s="157"/>
      <c r="Q10" s="157"/>
      <c r="R10" s="158"/>
      <c r="S10" s="159">
        <f>K10+1</f>
        <v>44688</v>
      </c>
      <c r="T10" s="160"/>
      <c r="U10" s="161"/>
      <c r="V10" s="161"/>
      <c r="W10" s="161"/>
      <c r="X10" s="161"/>
      <c r="Y10" s="161"/>
      <c r="Z10" s="162"/>
      <c r="AA10" s="7"/>
    </row>
    <row r="11" spans="1:27" s="1" customFormat="1" x14ac:dyDescent="0.3">
      <c r="A11" s="94"/>
      <c r="B11" s="87"/>
      <c r="C11" s="82"/>
      <c r="D11" s="83"/>
      <c r="E11" s="82"/>
      <c r="F11" s="83"/>
      <c r="G11" s="82"/>
      <c r="H11" s="83"/>
      <c r="I11" s="82"/>
      <c r="J11" s="83"/>
      <c r="K11" s="82"/>
      <c r="L11" s="105"/>
      <c r="M11" s="105"/>
      <c r="N11" s="105"/>
      <c r="O11" s="105"/>
      <c r="P11" s="105"/>
      <c r="Q11" s="105"/>
      <c r="R11" s="83"/>
      <c r="S11" s="94"/>
      <c r="T11" s="87"/>
      <c r="U11" s="87"/>
      <c r="V11" s="87"/>
      <c r="W11" s="87"/>
      <c r="X11" s="87"/>
      <c r="Y11" s="87"/>
      <c r="Z11" s="88"/>
      <c r="AA11" s="7"/>
    </row>
    <row r="12" spans="1:27" s="1" customFormat="1" x14ac:dyDescent="0.3">
      <c r="A12" s="94"/>
      <c r="B12" s="87"/>
      <c r="C12" s="82"/>
      <c r="D12" s="83"/>
      <c r="E12" s="82"/>
      <c r="F12" s="83"/>
      <c r="G12" s="82"/>
      <c r="H12" s="83"/>
      <c r="I12" s="82"/>
      <c r="J12" s="83"/>
      <c r="K12" s="82"/>
      <c r="L12" s="105"/>
      <c r="M12" s="105"/>
      <c r="N12" s="105"/>
      <c r="O12" s="105"/>
      <c r="P12" s="105"/>
      <c r="Q12" s="105"/>
      <c r="R12" s="83"/>
      <c r="S12" s="94"/>
      <c r="T12" s="87"/>
      <c r="U12" s="87"/>
      <c r="V12" s="87"/>
      <c r="W12" s="87"/>
      <c r="X12" s="87"/>
      <c r="Y12" s="87"/>
      <c r="Z12" s="88"/>
      <c r="AA12" s="7"/>
    </row>
    <row r="13" spans="1:27" s="1" customFormat="1" x14ac:dyDescent="0.3">
      <c r="A13" s="94"/>
      <c r="B13" s="87"/>
      <c r="C13" s="82"/>
      <c r="D13" s="83"/>
      <c r="E13" s="82"/>
      <c r="F13" s="83"/>
      <c r="G13" s="82"/>
      <c r="H13" s="83"/>
      <c r="I13" s="82"/>
      <c r="J13" s="83"/>
      <c r="K13" s="82"/>
      <c r="L13" s="105"/>
      <c r="M13" s="105"/>
      <c r="N13" s="105"/>
      <c r="O13" s="105"/>
      <c r="P13" s="105"/>
      <c r="Q13" s="105"/>
      <c r="R13" s="83"/>
      <c r="S13" s="94"/>
      <c r="T13" s="87"/>
      <c r="U13" s="87"/>
      <c r="V13" s="87"/>
      <c r="W13" s="87"/>
      <c r="X13" s="87"/>
      <c r="Y13" s="87"/>
      <c r="Z13" s="88"/>
      <c r="AA13" s="7"/>
    </row>
    <row r="14" spans="1:27" s="1" customFormat="1" x14ac:dyDescent="0.3">
      <c r="A14" s="94"/>
      <c r="B14" s="87"/>
      <c r="C14" s="82"/>
      <c r="D14" s="83"/>
      <c r="E14" s="82"/>
      <c r="F14" s="83"/>
      <c r="G14" s="82"/>
      <c r="H14" s="83"/>
      <c r="I14" s="82"/>
      <c r="J14" s="83"/>
      <c r="K14" s="82"/>
      <c r="L14" s="105"/>
      <c r="M14" s="105"/>
      <c r="N14" s="105"/>
      <c r="O14" s="105"/>
      <c r="P14" s="105"/>
      <c r="Q14" s="105"/>
      <c r="R14" s="83"/>
      <c r="S14" s="94"/>
      <c r="T14" s="87"/>
      <c r="U14" s="87"/>
      <c r="V14" s="87"/>
      <c r="W14" s="87"/>
      <c r="X14" s="87"/>
      <c r="Y14" s="87"/>
      <c r="Z14" s="88"/>
      <c r="AA14" s="7"/>
    </row>
    <row r="15" spans="1:27" s="2" customFormat="1" ht="13.2" customHeight="1" x14ac:dyDescent="0.3">
      <c r="A15" s="79"/>
      <c r="B15" s="80"/>
      <c r="C15" s="84"/>
      <c r="D15" s="86"/>
      <c r="E15" s="84"/>
      <c r="F15" s="86"/>
      <c r="G15" s="84"/>
      <c r="H15" s="86"/>
      <c r="I15" s="84"/>
      <c r="J15" s="86"/>
      <c r="K15" s="84"/>
      <c r="L15" s="85"/>
      <c r="M15" s="85"/>
      <c r="N15" s="85"/>
      <c r="O15" s="85"/>
      <c r="P15" s="85"/>
      <c r="Q15" s="85"/>
      <c r="R15" s="86"/>
      <c r="S15" s="79"/>
      <c r="T15" s="80"/>
      <c r="U15" s="80"/>
      <c r="V15" s="80"/>
      <c r="W15" s="80"/>
      <c r="X15" s="80"/>
      <c r="Y15" s="80"/>
      <c r="Z15" s="81"/>
      <c r="AA15" s="7"/>
    </row>
    <row r="16" spans="1:27" s="1" customFormat="1" ht="18.600000000000001" x14ac:dyDescent="0.3">
      <c r="A16" s="38">
        <f>S10+1</f>
        <v>44689</v>
      </c>
      <c r="B16" s="21"/>
      <c r="C16" s="39">
        <f>A16+1</f>
        <v>44690</v>
      </c>
      <c r="D16" s="22"/>
      <c r="E16" s="39">
        <f>C16+1</f>
        <v>44691</v>
      </c>
      <c r="F16" s="22"/>
      <c r="G16" s="39">
        <f>E16+1</f>
        <v>44692</v>
      </c>
      <c r="H16" s="22"/>
      <c r="I16" s="39">
        <f>G16+1</f>
        <v>44693</v>
      </c>
      <c r="J16" s="22"/>
      <c r="K16" s="155">
        <f>I16+1</f>
        <v>44694</v>
      </c>
      <c r="L16" s="156"/>
      <c r="M16" s="157"/>
      <c r="N16" s="157"/>
      <c r="O16" s="157"/>
      <c r="P16" s="157"/>
      <c r="Q16" s="157"/>
      <c r="R16" s="158"/>
      <c r="S16" s="159">
        <f>K16+1</f>
        <v>44695</v>
      </c>
      <c r="T16" s="160"/>
      <c r="U16" s="161"/>
      <c r="V16" s="161"/>
      <c r="W16" s="161"/>
      <c r="X16" s="161"/>
      <c r="Y16" s="161"/>
      <c r="Z16" s="162"/>
      <c r="AA16" s="7"/>
    </row>
    <row r="17" spans="1:27" s="1" customFormat="1" x14ac:dyDescent="0.3">
      <c r="A17" s="94"/>
      <c r="B17" s="87"/>
      <c r="C17" s="82"/>
      <c r="D17" s="83"/>
      <c r="E17" s="82"/>
      <c r="F17" s="83"/>
      <c r="G17" s="82"/>
      <c r="H17" s="83"/>
      <c r="I17" s="82"/>
      <c r="J17" s="83"/>
      <c r="K17" s="82"/>
      <c r="L17" s="105"/>
      <c r="M17" s="105"/>
      <c r="N17" s="105"/>
      <c r="O17" s="105"/>
      <c r="P17" s="105"/>
      <c r="Q17" s="105"/>
      <c r="R17" s="83"/>
      <c r="S17" s="94"/>
      <c r="T17" s="87"/>
      <c r="U17" s="87"/>
      <c r="V17" s="87"/>
      <c r="W17" s="87"/>
      <c r="X17" s="87"/>
      <c r="Y17" s="87"/>
      <c r="Z17" s="88"/>
      <c r="AA17" s="7"/>
    </row>
    <row r="18" spans="1:27" s="1" customFormat="1" x14ac:dyDescent="0.3">
      <c r="A18" s="94"/>
      <c r="B18" s="87"/>
      <c r="C18" s="82"/>
      <c r="D18" s="83"/>
      <c r="E18" s="82"/>
      <c r="F18" s="83"/>
      <c r="G18" s="82"/>
      <c r="H18" s="83"/>
      <c r="I18" s="82"/>
      <c r="J18" s="83"/>
      <c r="K18" s="82"/>
      <c r="L18" s="105"/>
      <c r="M18" s="105"/>
      <c r="N18" s="105"/>
      <c r="O18" s="105"/>
      <c r="P18" s="105"/>
      <c r="Q18" s="105"/>
      <c r="R18" s="83"/>
      <c r="S18" s="94"/>
      <c r="T18" s="87"/>
      <c r="U18" s="87"/>
      <c r="V18" s="87"/>
      <c r="W18" s="87"/>
      <c r="X18" s="87"/>
      <c r="Y18" s="87"/>
      <c r="Z18" s="88"/>
      <c r="AA18" s="7"/>
    </row>
    <row r="19" spans="1:27" s="1" customFormat="1" x14ac:dyDescent="0.3">
      <c r="A19" s="94"/>
      <c r="B19" s="87"/>
      <c r="C19" s="82"/>
      <c r="D19" s="83"/>
      <c r="E19" s="82"/>
      <c r="F19" s="83"/>
      <c r="G19" s="82"/>
      <c r="H19" s="83"/>
      <c r="I19" s="82"/>
      <c r="J19" s="83"/>
      <c r="K19" s="82"/>
      <c r="L19" s="105"/>
      <c r="M19" s="105"/>
      <c r="N19" s="105"/>
      <c r="O19" s="105"/>
      <c r="P19" s="105"/>
      <c r="Q19" s="105"/>
      <c r="R19" s="83"/>
      <c r="S19" s="94"/>
      <c r="T19" s="87"/>
      <c r="U19" s="87"/>
      <c r="V19" s="87"/>
      <c r="W19" s="87"/>
      <c r="X19" s="87"/>
      <c r="Y19" s="87"/>
      <c r="Z19" s="88"/>
      <c r="AA19" s="7"/>
    </row>
    <row r="20" spans="1:27" s="1" customFormat="1" x14ac:dyDescent="0.3">
      <c r="A20" s="94"/>
      <c r="B20" s="87"/>
      <c r="C20" s="82"/>
      <c r="D20" s="83"/>
      <c r="E20" s="82"/>
      <c r="F20" s="83"/>
      <c r="G20" s="82"/>
      <c r="H20" s="83"/>
      <c r="I20" s="82"/>
      <c r="J20" s="83"/>
      <c r="K20" s="82"/>
      <c r="L20" s="105"/>
      <c r="M20" s="105"/>
      <c r="N20" s="105"/>
      <c r="O20" s="105"/>
      <c r="P20" s="105"/>
      <c r="Q20" s="105"/>
      <c r="R20" s="83"/>
      <c r="S20" s="94"/>
      <c r="T20" s="87"/>
      <c r="U20" s="87"/>
      <c r="V20" s="87"/>
      <c r="W20" s="87"/>
      <c r="X20" s="87"/>
      <c r="Y20" s="87"/>
      <c r="Z20" s="88"/>
      <c r="AA20" s="7"/>
    </row>
    <row r="21" spans="1:27" s="2" customFormat="1" ht="13.2" customHeight="1" x14ac:dyDescent="0.3">
      <c r="A21" s="79"/>
      <c r="B21" s="80"/>
      <c r="C21" s="84"/>
      <c r="D21" s="86"/>
      <c r="E21" s="84"/>
      <c r="F21" s="86"/>
      <c r="G21" s="84"/>
      <c r="H21" s="86"/>
      <c r="I21" s="84"/>
      <c r="J21" s="86"/>
      <c r="K21" s="84"/>
      <c r="L21" s="85"/>
      <c r="M21" s="85"/>
      <c r="N21" s="85"/>
      <c r="O21" s="85"/>
      <c r="P21" s="85"/>
      <c r="Q21" s="85"/>
      <c r="R21" s="86"/>
      <c r="S21" s="79"/>
      <c r="T21" s="80"/>
      <c r="U21" s="80"/>
      <c r="V21" s="80"/>
      <c r="W21" s="80"/>
      <c r="X21" s="80"/>
      <c r="Y21" s="80"/>
      <c r="Z21" s="81"/>
      <c r="AA21" s="7"/>
    </row>
    <row r="22" spans="1:27" s="1" customFormat="1" ht="18.600000000000001" x14ac:dyDescent="0.3">
      <c r="A22" s="38">
        <f>S16+1</f>
        <v>44696</v>
      </c>
      <c r="B22" s="21"/>
      <c r="C22" s="39">
        <f>A22+1</f>
        <v>44697</v>
      </c>
      <c r="D22" s="22"/>
      <c r="E22" s="39">
        <f>C22+1</f>
        <v>44698</v>
      </c>
      <c r="F22" s="22"/>
      <c r="G22" s="39">
        <f>E22+1</f>
        <v>44699</v>
      </c>
      <c r="H22" s="22"/>
      <c r="I22" s="39">
        <f>G22+1</f>
        <v>44700</v>
      </c>
      <c r="J22" s="22"/>
      <c r="K22" s="155">
        <f>I22+1</f>
        <v>44701</v>
      </c>
      <c r="L22" s="156"/>
      <c r="M22" s="157"/>
      <c r="N22" s="157"/>
      <c r="O22" s="157"/>
      <c r="P22" s="157"/>
      <c r="Q22" s="157"/>
      <c r="R22" s="158"/>
      <c r="S22" s="159">
        <f>K22+1</f>
        <v>44702</v>
      </c>
      <c r="T22" s="160"/>
      <c r="U22" s="161"/>
      <c r="V22" s="161"/>
      <c r="W22" s="161"/>
      <c r="X22" s="161"/>
      <c r="Y22" s="161"/>
      <c r="Z22" s="162"/>
      <c r="AA22" s="7"/>
    </row>
    <row r="23" spans="1:27" s="1" customFormat="1" x14ac:dyDescent="0.3">
      <c r="A23" s="94"/>
      <c r="B23" s="87"/>
      <c r="C23" s="82"/>
      <c r="D23" s="83"/>
      <c r="E23" s="82"/>
      <c r="F23" s="83"/>
      <c r="G23" s="82"/>
      <c r="H23" s="83"/>
      <c r="I23" s="82"/>
      <c r="J23" s="83"/>
      <c r="K23" s="82"/>
      <c r="L23" s="105"/>
      <c r="M23" s="105"/>
      <c r="N23" s="105"/>
      <c r="O23" s="105"/>
      <c r="P23" s="105"/>
      <c r="Q23" s="105"/>
      <c r="R23" s="83"/>
      <c r="S23" s="94"/>
      <c r="T23" s="87"/>
      <c r="U23" s="87"/>
      <c r="V23" s="87"/>
      <c r="W23" s="87"/>
      <c r="X23" s="87"/>
      <c r="Y23" s="87"/>
      <c r="Z23" s="88"/>
      <c r="AA23" s="7"/>
    </row>
    <row r="24" spans="1:27" s="1" customFormat="1" x14ac:dyDescent="0.3">
      <c r="A24" s="94"/>
      <c r="B24" s="87"/>
      <c r="C24" s="82"/>
      <c r="D24" s="83"/>
      <c r="E24" s="82"/>
      <c r="F24" s="83"/>
      <c r="G24" s="82"/>
      <c r="H24" s="83"/>
      <c r="I24" s="82"/>
      <c r="J24" s="83"/>
      <c r="K24" s="82"/>
      <c r="L24" s="105"/>
      <c r="M24" s="105"/>
      <c r="N24" s="105"/>
      <c r="O24" s="105"/>
      <c r="P24" s="105"/>
      <c r="Q24" s="105"/>
      <c r="R24" s="83"/>
      <c r="S24" s="94"/>
      <c r="T24" s="87"/>
      <c r="U24" s="87"/>
      <c r="V24" s="87"/>
      <c r="W24" s="87"/>
      <c r="X24" s="87"/>
      <c r="Y24" s="87"/>
      <c r="Z24" s="88"/>
      <c r="AA24" s="7"/>
    </row>
    <row r="25" spans="1:27" s="1" customFormat="1" x14ac:dyDescent="0.3">
      <c r="A25" s="94"/>
      <c r="B25" s="87"/>
      <c r="C25" s="82"/>
      <c r="D25" s="83"/>
      <c r="E25" s="82"/>
      <c r="F25" s="83"/>
      <c r="G25" s="82"/>
      <c r="H25" s="83"/>
      <c r="I25" s="82"/>
      <c r="J25" s="83"/>
      <c r="K25" s="82"/>
      <c r="L25" s="105"/>
      <c r="M25" s="105"/>
      <c r="N25" s="105"/>
      <c r="O25" s="105"/>
      <c r="P25" s="105"/>
      <c r="Q25" s="105"/>
      <c r="R25" s="83"/>
      <c r="S25" s="94"/>
      <c r="T25" s="87"/>
      <c r="U25" s="87"/>
      <c r="V25" s="87"/>
      <c r="W25" s="87"/>
      <c r="X25" s="87"/>
      <c r="Y25" s="87"/>
      <c r="Z25" s="88"/>
      <c r="AA25" s="7"/>
    </row>
    <row r="26" spans="1:27" s="1" customFormat="1" x14ac:dyDescent="0.3">
      <c r="A26" s="94"/>
      <c r="B26" s="87"/>
      <c r="C26" s="82"/>
      <c r="D26" s="83"/>
      <c r="E26" s="82"/>
      <c r="F26" s="83"/>
      <c r="G26" s="82"/>
      <c r="H26" s="83"/>
      <c r="I26" s="82"/>
      <c r="J26" s="83"/>
      <c r="K26" s="82"/>
      <c r="L26" s="105"/>
      <c r="M26" s="105"/>
      <c r="N26" s="105"/>
      <c r="O26" s="105"/>
      <c r="P26" s="105"/>
      <c r="Q26" s="105"/>
      <c r="R26" s="83"/>
      <c r="S26" s="94"/>
      <c r="T26" s="87"/>
      <c r="U26" s="87"/>
      <c r="V26" s="87"/>
      <c r="W26" s="87"/>
      <c r="X26" s="87"/>
      <c r="Y26" s="87"/>
      <c r="Z26" s="88"/>
      <c r="AA26" s="7"/>
    </row>
    <row r="27" spans="1:27" s="2" customFormat="1" x14ac:dyDescent="0.3">
      <c r="A27" s="79"/>
      <c r="B27" s="80"/>
      <c r="C27" s="84"/>
      <c r="D27" s="86"/>
      <c r="E27" s="84"/>
      <c r="F27" s="86"/>
      <c r="G27" s="84"/>
      <c r="H27" s="86"/>
      <c r="I27" s="84"/>
      <c r="J27" s="86"/>
      <c r="K27" s="84"/>
      <c r="L27" s="85"/>
      <c r="M27" s="85"/>
      <c r="N27" s="85"/>
      <c r="O27" s="85"/>
      <c r="P27" s="85"/>
      <c r="Q27" s="85"/>
      <c r="R27" s="86"/>
      <c r="S27" s="79"/>
      <c r="T27" s="80"/>
      <c r="U27" s="80"/>
      <c r="V27" s="80"/>
      <c r="W27" s="80"/>
      <c r="X27" s="80"/>
      <c r="Y27" s="80"/>
      <c r="Z27" s="81"/>
      <c r="AA27" s="7"/>
    </row>
    <row r="28" spans="1:27" s="1" customFormat="1" ht="18.600000000000001" x14ac:dyDescent="0.3">
      <c r="A28" s="38">
        <f>S22+1</f>
        <v>44703</v>
      </c>
      <c r="B28" s="21"/>
      <c r="C28" s="39">
        <f>A28+1</f>
        <v>44704</v>
      </c>
      <c r="D28" s="22"/>
      <c r="E28" s="39">
        <f>C28+1</f>
        <v>44705</v>
      </c>
      <c r="F28" s="22"/>
      <c r="G28" s="39">
        <f>E28+1</f>
        <v>44706</v>
      </c>
      <c r="H28" s="22"/>
      <c r="I28" s="39">
        <f>G28+1</f>
        <v>44707</v>
      </c>
      <c r="J28" s="22"/>
      <c r="K28" s="155">
        <f>I28+1</f>
        <v>44708</v>
      </c>
      <c r="L28" s="156"/>
      <c r="M28" s="157"/>
      <c r="N28" s="157"/>
      <c r="O28" s="157"/>
      <c r="P28" s="157"/>
      <c r="Q28" s="157"/>
      <c r="R28" s="158"/>
      <c r="S28" s="159">
        <f>K28+1</f>
        <v>44709</v>
      </c>
      <c r="T28" s="160"/>
      <c r="U28" s="161"/>
      <c r="V28" s="161"/>
      <c r="W28" s="161"/>
      <c r="X28" s="161"/>
      <c r="Y28" s="161"/>
      <c r="Z28" s="162"/>
      <c r="AA28" s="7"/>
    </row>
    <row r="29" spans="1:27" s="1" customFormat="1" x14ac:dyDescent="0.3">
      <c r="A29" s="94"/>
      <c r="B29" s="87"/>
      <c r="C29" s="82"/>
      <c r="D29" s="83"/>
      <c r="E29" s="82"/>
      <c r="F29" s="83"/>
      <c r="G29" s="82"/>
      <c r="H29" s="83"/>
      <c r="I29" s="82"/>
      <c r="J29" s="83"/>
      <c r="K29" s="82"/>
      <c r="L29" s="105"/>
      <c r="M29" s="105"/>
      <c r="N29" s="105"/>
      <c r="O29" s="105"/>
      <c r="P29" s="105"/>
      <c r="Q29" s="105"/>
      <c r="R29" s="83"/>
      <c r="S29" s="94"/>
      <c r="T29" s="87"/>
      <c r="U29" s="87"/>
      <c r="V29" s="87"/>
      <c r="W29" s="87"/>
      <c r="X29" s="87"/>
      <c r="Y29" s="87"/>
      <c r="Z29" s="88"/>
      <c r="AA29" s="7"/>
    </row>
    <row r="30" spans="1:27" s="1" customFormat="1" x14ac:dyDescent="0.3">
      <c r="A30" s="94"/>
      <c r="B30" s="87"/>
      <c r="C30" s="82"/>
      <c r="D30" s="83"/>
      <c r="E30" s="82"/>
      <c r="F30" s="83"/>
      <c r="G30" s="82"/>
      <c r="H30" s="83"/>
      <c r="I30" s="82"/>
      <c r="J30" s="83"/>
      <c r="K30" s="82"/>
      <c r="L30" s="105"/>
      <c r="M30" s="105"/>
      <c r="N30" s="105"/>
      <c r="O30" s="105"/>
      <c r="P30" s="105"/>
      <c r="Q30" s="105"/>
      <c r="R30" s="83"/>
      <c r="S30" s="94"/>
      <c r="T30" s="87"/>
      <c r="U30" s="87"/>
      <c r="V30" s="87"/>
      <c r="W30" s="87"/>
      <c r="X30" s="87"/>
      <c r="Y30" s="87"/>
      <c r="Z30" s="88"/>
      <c r="AA30" s="7"/>
    </row>
    <row r="31" spans="1:27" s="1" customFormat="1" x14ac:dyDescent="0.3">
      <c r="A31" s="94"/>
      <c r="B31" s="87"/>
      <c r="C31" s="82"/>
      <c r="D31" s="83"/>
      <c r="E31" s="82"/>
      <c r="F31" s="83"/>
      <c r="G31" s="82"/>
      <c r="H31" s="83"/>
      <c r="I31" s="82"/>
      <c r="J31" s="83"/>
      <c r="K31" s="82"/>
      <c r="L31" s="105"/>
      <c r="M31" s="105"/>
      <c r="N31" s="105"/>
      <c r="O31" s="105"/>
      <c r="P31" s="105"/>
      <c r="Q31" s="105"/>
      <c r="R31" s="83"/>
      <c r="S31" s="94"/>
      <c r="T31" s="87"/>
      <c r="U31" s="87"/>
      <c r="V31" s="87"/>
      <c r="W31" s="87"/>
      <c r="X31" s="87"/>
      <c r="Y31" s="87"/>
      <c r="Z31" s="88"/>
      <c r="AA31" s="7"/>
    </row>
    <row r="32" spans="1:27" s="1" customFormat="1" x14ac:dyDescent="0.3">
      <c r="A32" s="94"/>
      <c r="B32" s="87"/>
      <c r="C32" s="82"/>
      <c r="D32" s="83"/>
      <c r="E32" s="82"/>
      <c r="F32" s="83"/>
      <c r="G32" s="82"/>
      <c r="H32" s="83"/>
      <c r="I32" s="82"/>
      <c r="J32" s="83"/>
      <c r="K32" s="82"/>
      <c r="L32" s="105"/>
      <c r="M32" s="105"/>
      <c r="N32" s="105"/>
      <c r="O32" s="105"/>
      <c r="P32" s="105"/>
      <c r="Q32" s="105"/>
      <c r="R32" s="83"/>
      <c r="S32" s="94"/>
      <c r="T32" s="87"/>
      <c r="U32" s="87"/>
      <c r="V32" s="87"/>
      <c r="W32" s="87"/>
      <c r="X32" s="87"/>
      <c r="Y32" s="87"/>
      <c r="Z32" s="88"/>
      <c r="AA32" s="7"/>
    </row>
    <row r="33" spans="1:29" s="2" customFormat="1" x14ac:dyDescent="0.3">
      <c r="A33" s="79"/>
      <c r="B33" s="80"/>
      <c r="C33" s="84"/>
      <c r="D33" s="86"/>
      <c r="E33" s="84"/>
      <c r="F33" s="86"/>
      <c r="G33" s="84"/>
      <c r="H33" s="86"/>
      <c r="I33" s="84"/>
      <c r="J33" s="86"/>
      <c r="K33" s="84"/>
      <c r="L33" s="85"/>
      <c r="M33" s="85"/>
      <c r="N33" s="85"/>
      <c r="O33" s="85"/>
      <c r="P33" s="85"/>
      <c r="Q33" s="85"/>
      <c r="R33" s="86"/>
      <c r="S33" s="79"/>
      <c r="T33" s="80"/>
      <c r="U33" s="80"/>
      <c r="V33" s="80"/>
      <c r="W33" s="80"/>
      <c r="X33" s="80"/>
      <c r="Y33" s="80"/>
      <c r="Z33" s="81"/>
      <c r="AA33" s="7"/>
    </row>
    <row r="34" spans="1:29" s="1" customFormat="1" ht="18.600000000000001" x14ac:dyDescent="0.3">
      <c r="A34" s="38">
        <f>S28+1</f>
        <v>44710</v>
      </c>
      <c r="B34" s="21"/>
      <c r="C34" s="39">
        <f>A34+1</f>
        <v>44711</v>
      </c>
      <c r="D34" s="22"/>
      <c r="E34" s="39">
        <f>C34+1</f>
        <v>44712</v>
      </c>
      <c r="F34" s="22"/>
      <c r="G34" s="39">
        <f>E34+1</f>
        <v>44713</v>
      </c>
      <c r="H34" s="22"/>
      <c r="I34" s="39">
        <f>G34+1</f>
        <v>44714</v>
      </c>
      <c r="J34" s="22"/>
      <c r="K34" s="155">
        <f>I34+1</f>
        <v>44715</v>
      </c>
      <c r="L34" s="156"/>
      <c r="M34" s="157"/>
      <c r="N34" s="157"/>
      <c r="O34" s="157"/>
      <c r="P34" s="157"/>
      <c r="Q34" s="157"/>
      <c r="R34" s="158"/>
      <c r="S34" s="159">
        <f>K34+1</f>
        <v>44716</v>
      </c>
      <c r="T34" s="160"/>
      <c r="U34" s="161"/>
      <c r="V34" s="161"/>
      <c r="W34" s="161"/>
      <c r="X34" s="161"/>
      <c r="Y34" s="161"/>
      <c r="Z34" s="162"/>
      <c r="AA34" s="7"/>
    </row>
    <row r="35" spans="1:29" s="1" customFormat="1" x14ac:dyDescent="0.3">
      <c r="A35" s="94"/>
      <c r="B35" s="87"/>
      <c r="C35" s="82"/>
      <c r="D35" s="83"/>
      <c r="E35" s="82"/>
      <c r="F35" s="83"/>
      <c r="G35" s="82"/>
      <c r="H35" s="83"/>
      <c r="I35" s="82"/>
      <c r="J35" s="83"/>
      <c r="K35" s="82"/>
      <c r="L35" s="105"/>
      <c r="M35" s="105"/>
      <c r="N35" s="105"/>
      <c r="O35" s="105"/>
      <c r="P35" s="105"/>
      <c r="Q35" s="105"/>
      <c r="R35" s="83"/>
      <c r="S35" s="94"/>
      <c r="T35" s="87"/>
      <c r="U35" s="87"/>
      <c r="V35" s="87"/>
      <c r="W35" s="87"/>
      <c r="X35" s="87"/>
      <c r="Y35" s="87"/>
      <c r="Z35" s="88"/>
      <c r="AA35" s="7"/>
      <c r="AC35" s="1" t="s">
        <v>22</v>
      </c>
    </row>
    <row r="36" spans="1:29" s="1" customFormat="1" x14ac:dyDescent="0.3">
      <c r="A36" s="94"/>
      <c r="B36" s="87"/>
      <c r="C36" s="82"/>
      <c r="D36" s="83"/>
      <c r="E36" s="82"/>
      <c r="F36" s="83"/>
      <c r="G36" s="82"/>
      <c r="H36" s="83"/>
      <c r="I36" s="82"/>
      <c r="J36" s="83"/>
      <c r="K36" s="82"/>
      <c r="L36" s="105"/>
      <c r="M36" s="105"/>
      <c r="N36" s="105"/>
      <c r="O36" s="105"/>
      <c r="P36" s="105"/>
      <c r="Q36" s="105"/>
      <c r="R36" s="83"/>
      <c r="S36" s="94"/>
      <c r="T36" s="87"/>
      <c r="U36" s="87"/>
      <c r="V36" s="87"/>
      <c r="W36" s="87"/>
      <c r="X36" s="87"/>
      <c r="Y36" s="87"/>
      <c r="Z36" s="88"/>
      <c r="AA36" s="7"/>
      <c r="AC36" s="1" t="s">
        <v>21</v>
      </c>
    </row>
    <row r="37" spans="1:29" s="1" customFormat="1" x14ac:dyDescent="0.3">
      <c r="A37" s="94"/>
      <c r="B37" s="87"/>
      <c r="C37" s="82"/>
      <c r="D37" s="83"/>
      <c r="E37" s="82"/>
      <c r="F37" s="83"/>
      <c r="G37" s="82"/>
      <c r="H37" s="83"/>
      <c r="I37" s="82"/>
      <c r="J37" s="83"/>
      <c r="K37" s="82"/>
      <c r="L37" s="105"/>
      <c r="M37" s="105"/>
      <c r="N37" s="105"/>
      <c r="O37" s="105"/>
      <c r="P37" s="105"/>
      <c r="Q37" s="105"/>
      <c r="R37" s="83"/>
      <c r="S37" s="94"/>
      <c r="T37" s="87"/>
      <c r="U37" s="87"/>
      <c r="V37" s="87"/>
      <c r="W37" s="87"/>
      <c r="X37" s="87"/>
      <c r="Y37" s="87"/>
      <c r="Z37" s="88"/>
      <c r="AA37" s="7"/>
    </row>
    <row r="38" spans="1:29" s="1" customFormat="1" x14ac:dyDescent="0.3">
      <c r="A38" s="94"/>
      <c r="B38" s="87"/>
      <c r="C38" s="82"/>
      <c r="D38" s="83"/>
      <c r="E38" s="82"/>
      <c r="F38" s="83"/>
      <c r="G38" s="82"/>
      <c r="H38" s="83"/>
      <c r="I38" s="82"/>
      <c r="J38" s="83"/>
      <c r="K38" s="82"/>
      <c r="L38" s="105"/>
      <c r="M38" s="105"/>
      <c r="N38" s="105"/>
      <c r="O38" s="105"/>
      <c r="P38" s="105"/>
      <c r="Q38" s="105"/>
      <c r="R38" s="83"/>
      <c r="S38" s="94"/>
      <c r="T38" s="87"/>
      <c r="U38" s="87"/>
      <c r="V38" s="87"/>
      <c r="W38" s="87"/>
      <c r="X38" s="87"/>
      <c r="Y38" s="87"/>
      <c r="Z38" s="88"/>
      <c r="AA38" s="7"/>
    </row>
    <row r="39" spans="1:29" s="2" customFormat="1" x14ac:dyDescent="0.3">
      <c r="A39" s="79"/>
      <c r="B39" s="80"/>
      <c r="C39" s="84"/>
      <c r="D39" s="86"/>
      <c r="E39" s="84"/>
      <c r="F39" s="86"/>
      <c r="G39" s="84"/>
      <c r="H39" s="86"/>
      <c r="I39" s="84"/>
      <c r="J39" s="86"/>
      <c r="K39" s="84"/>
      <c r="L39" s="85"/>
      <c r="M39" s="85"/>
      <c r="N39" s="85"/>
      <c r="O39" s="85"/>
      <c r="P39" s="85"/>
      <c r="Q39" s="85"/>
      <c r="R39" s="86"/>
      <c r="S39" s="79"/>
      <c r="T39" s="80"/>
      <c r="U39" s="80"/>
      <c r="V39" s="80"/>
      <c r="W39" s="80"/>
      <c r="X39" s="80"/>
      <c r="Y39" s="80"/>
      <c r="Z39" s="81"/>
      <c r="AA39" s="7"/>
    </row>
    <row r="40" spans="1:29" ht="18.600000000000001" x14ac:dyDescent="0.3">
      <c r="A40" s="38">
        <f>S34+1</f>
        <v>44717</v>
      </c>
      <c r="B40" s="21"/>
      <c r="C40" s="39">
        <f>A40+1</f>
        <v>44718</v>
      </c>
      <c r="D40" s="22"/>
      <c r="E40" s="30" t="s">
        <v>0</v>
      </c>
      <c r="F40" s="31"/>
      <c r="G40" s="31"/>
      <c r="H40" s="31"/>
      <c r="I40" s="31"/>
      <c r="J40" s="31"/>
      <c r="K40" s="31"/>
      <c r="L40" s="31"/>
      <c r="M40" s="31"/>
      <c r="N40" s="31"/>
      <c r="O40" s="31"/>
      <c r="P40" s="31"/>
      <c r="Q40" s="31"/>
      <c r="R40" s="31"/>
      <c r="S40" s="31"/>
      <c r="T40" s="31"/>
      <c r="U40" s="31"/>
      <c r="V40" s="31"/>
      <c r="W40" s="31"/>
      <c r="X40" s="31"/>
      <c r="Y40" s="31"/>
      <c r="Z40" s="32"/>
      <c r="AA40" s="6"/>
    </row>
    <row r="41" spans="1:29" x14ac:dyDescent="0.3">
      <c r="A41" s="94"/>
      <c r="B41" s="87"/>
      <c r="C41" s="82"/>
      <c r="D41" s="83"/>
      <c r="E41" s="33"/>
      <c r="F41" s="34"/>
      <c r="G41" s="34"/>
      <c r="H41" s="34"/>
      <c r="I41" s="34"/>
      <c r="J41" s="34"/>
      <c r="K41" s="34"/>
      <c r="L41" s="34"/>
      <c r="M41" s="34"/>
      <c r="N41" s="34"/>
      <c r="O41" s="34"/>
      <c r="P41" s="34"/>
      <c r="Q41" s="34"/>
      <c r="R41" s="34"/>
      <c r="S41" s="34"/>
      <c r="T41" s="34"/>
      <c r="U41" s="34"/>
      <c r="V41" s="34"/>
      <c r="W41" s="34"/>
      <c r="X41" s="34"/>
      <c r="Y41" s="34"/>
      <c r="Z41" s="8"/>
      <c r="AA41" s="6"/>
    </row>
    <row r="42" spans="1:29" x14ac:dyDescent="0.3">
      <c r="A42" s="94"/>
      <c r="B42" s="87"/>
      <c r="C42" s="82"/>
      <c r="D42" s="83"/>
      <c r="E42" s="33"/>
      <c r="F42" s="34"/>
      <c r="G42" s="34"/>
      <c r="H42" s="34"/>
      <c r="I42" s="34"/>
      <c r="J42" s="34"/>
      <c r="K42" s="34"/>
      <c r="L42" s="34"/>
      <c r="M42" s="34"/>
      <c r="N42" s="34"/>
      <c r="O42" s="34"/>
      <c r="P42" s="34"/>
      <c r="Q42" s="34"/>
      <c r="R42" s="34"/>
      <c r="S42" s="34"/>
      <c r="T42" s="34"/>
      <c r="U42" s="34"/>
      <c r="V42" s="34"/>
      <c r="W42" s="34"/>
      <c r="X42" s="34"/>
      <c r="Y42" s="34"/>
      <c r="Z42" s="35"/>
      <c r="AA42" s="6"/>
    </row>
    <row r="43" spans="1:29" x14ac:dyDescent="0.3">
      <c r="A43" s="94"/>
      <c r="B43" s="87"/>
      <c r="C43" s="82"/>
      <c r="D43" s="83"/>
      <c r="E43" s="33"/>
      <c r="F43" s="34"/>
      <c r="G43" s="34"/>
      <c r="H43" s="34"/>
      <c r="I43" s="34"/>
      <c r="J43" s="34"/>
      <c r="K43" s="34"/>
      <c r="L43" s="34"/>
      <c r="M43" s="34"/>
      <c r="N43" s="34"/>
      <c r="O43" s="34"/>
      <c r="P43" s="34"/>
      <c r="Q43" s="34"/>
      <c r="R43" s="34"/>
      <c r="S43" s="34"/>
      <c r="T43" s="34"/>
      <c r="U43" s="34"/>
      <c r="V43" s="34"/>
      <c r="W43" s="34"/>
      <c r="X43" s="34"/>
      <c r="Y43" s="34"/>
      <c r="Z43" s="35"/>
      <c r="AA43" s="6"/>
    </row>
    <row r="44" spans="1:29" x14ac:dyDescent="0.3">
      <c r="A44" s="94"/>
      <c r="B44" s="87"/>
      <c r="C44" s="82"/>
      <c r="D44" s="83"/>
      <c r="E44" s="33"/>
      <c r="F44" s="34"/>
      <c r="G44" s="34"/>
      <c r="H44" s="34"/>
      <c r="I44" s="34"/>
      <c r="J44" s="34"/>
      <c r="K44" s="149" t="s">
        <v>1</v>
      </c>
      <c r="L44" s="149"/>
      <c r="M44" s="149"/>
      <c r="N44" s="149"/>
      <c r="O44" s="149"/>
      <c r="P44" s="149"/>
      <c r="Q44" s="149"/>
      <c r="R44" s="149"/>
      <c r="S44" s="149"/>
      <c r="T44" s="149"/>
      <c r="U44" s="149"/>
      <c r="V44" s="149"/>
      <c r="W44" s="149"/>
      <c r="X44" s="149"/>
      <c r="Y44" s="149"/>
      <c r="Z44" s="150"/>
      <c r="AA44" s="6"/>
    </row>
    <row r="45" spans="1:29" s="1" customFormat="1" x14ac:dyDescent="0.3">
      <c r="A45" s="79"/>
      <c r="B45" s="80"/>
      <c r="C45" s="84"/>
      <c r="D45" s="86"/>
      <c r="E45" s="36"/>
      <c r="F45" s="37"/>
      <c r="G45" s="37"/>
      <c r="H45" s="37"/>
      <c r="I45" s="37"/>
      <c r="J45" s="37"/>
      <c r="K45" s="147" t="s">
        <v>2</v>
      </c>
      <c r="L45" s="147"/>
      <c r="M45" s="147"/>
      <c r="N45" s="147"/>
      <c r="O45" s="147"/>
      <c r="P45" s="147"/>
      <c r="Q45" s="147"/>
      <c r="R45" s="147"/>
      <c r="S45" s="147"/>
      <c r="T45" s="147"/>
      <c r="U45" s="147"/>
      <c r="V45" s="147"/>
      <c r="W45" s="147"/>
      <c r="X45" s="147"/>
      <c r="Y45" s="147"/>
      <c r="Z45" s="148"/>
      <c r="AA45" s="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45"/>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paperSize="9" scale="87"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45"/>
  <sheetViews>
    <sheetView showGridLines="0" workbookViewId="0">
      <selection sqref="A1:H7"/>
    </sheetView>
  </sheetViews>
  <sheetFormatPr defaultRowHeight="14.4" x14ac:dyDescent="0.3"/>
  <cols>
    <col min="1" max="1" width="4.7265625" customWidth="1"/>
    <col min="2" max="2" width="13.6328125" customWidth="1"/>
    <col min="3" max="3" width="4.7265625" customWidth="1"/>
    <col min="4" max="4" width="13.6328125" customWidth="1"/>
    <col min="5" max="5" width="4.7265625" customWidth="1"/>
    <col min="6" max="6" width="13.6328125" customWidth="1"/>
    <col min="7" max="7" width="4.7265625" customWidth="1"/>
    <col min="8" max="8" width="13.6328125" customWidth="1"/>
    <col min="9" max="9" width="4.7265625" customWidth="1"/>
    <col min="10" max="10" width="13.6328125" customWidth="1"/>
    <col min="11" max="17" width="2.36328125" customWidth="1"/>
    <col min="18" max="18" width="1.453125" customWidth="1"/>
    <col min="19" max="25" width="2.36328125" customWidth="1"/>
    <col min="26" max="26" width="1.453125" customWidth="1"/>
  </cols>
  <sheetData>
    <row r="1" spans="1:27" s="3" customFormat="1" ht="15" customHeight="1" x14ac:dyDescent="0.25">
      <c r="A1" s="151">
        <f>DATE('1'!AD18,'1'!AD20+6,1)</f>
        <v>44713</v>
      </c>
      <c r="B1" s="151"/>
      <c r="C1" s="151"/>
      <c r="D1" s="151"/>
      <c r="E1" s="151"/>
      <c r="F1" s="151"/>
      <c r="G1" s="151"/>
      <c r="H1" s="151"/>
      <c r="I1" s="9"/>
      <c r="J1" s="9"/>
      <c r="K1" s="141">
        <f>DATE(YEAR(A1),MONTH(A1)-1,1)</f>
        <v>44682</v>
      </c>
      <c r="L1" s="141"/>
      <c r="M1" s="141"/>
      <c r="N1" s="141"/>
      <c r="O1" s="141"/>
      <c r="P1" s="141"/>
      <c r="Q1" s="141"/>
      <c r="R1" s="10"/>
      <c r="S1" s="141">
        <f>DATE(YEAR(A1),MONTH(A1)+1,1)</f>
        <v>44743</v>
      </c>
      <c r="T1" s="141"/>
      <c r="U1" s="141"/>
      <c r="V1" s="141"/>
      <c r="W1" s="141"/>
      <c r="X1" s="141"/>
      <c r="Y1" s="141"/>
      <c r="Z1" s="10"/>
      <c r="AA1" s="10"/>
    </row>
    <row r="2" spans="1:27" s="3" customFormat="1" ht="11.25" customHeight="1" x14ac:dyDescent="0.25">
      <c r="A2" s="151"/>
      <c r="B2" s="151"/>
      <c r="C2" s="151"/>
      <c r="D2" s="151"/>
      <c r="E2" s="151"/>
      <c r="F2" s="151"/>
      <c r="G2" s="151"/>
      <c r="H2" s="151"/>
      <c r="I2" s="9"/>
      <c r="J2" s="9"/>
      <c r="K2" s="12" t="str">
        <f>INDEX({"日";"月";"火";"水";"木";"金";"土"},1+MOD(開始_日+1-2,7))</f>
        <v>日</v>
      </c>
      <c r="L2" s="12" t="str">
        <f>INDEX({"日";"月";"火";"水";"木";"金";"土"},1+MOD(開始_日+2-2,7))</f>
        <v>月</v>
      </c>
      <c r="M2" s="12" t="str">
        <f>INDEX({"日";"月";"火";"水";"木";"金";"土"},1+MOD(開始_日+3-2,7))</f>
        <v>火</v>
      </c>
      <c r="N2" s="12" t="str">
        <f>INDEX({"日";"月";"火";"水";"木";"金";"土"},1+MOD(開始_日+4-2,7))</f>
        <v>水</v>
      </c>
      <c r="O2" s="12" t="str">
        <f>INDEX({"日";"月";"火";"水";"木";"金";"土"},1+MOD(開始_日+5-2,7))</f>
        <v>木</v>
      </c>
      <c r="P2" s="12" t="str">
        <f>INDEX({"日";"月";"火";"水";"木";"金";"土"},1+MOD(開始_日+6-2,7))</f>
        <v>金</v>
      </c>
      <c r="Q2" s="12" t="str">
        <f>INDEX({"日";"月";"火";"水";"木";"金";"土"},1+MOD(開始_日+7-2,7))</f>
        <v>土</v>
      </c>
      <c r="R2" s="10"/>
      <c r="S2" s="12" t="str">
        <f>INDEX({"日";"月";"火";"水";"木";"金";"土"},1+MOD(開始_日+1-2,7))</f>
        <v>日</v>
      </c>
      <c r="T2" s="12" t="str">
        <f>INDEX({"日";"月";"火";"水";"木";"金";"土"},1+MOD(開始_日+2-2,7))</f>
        <v>月</v>
      </c>
      <c r="U2" s="12" t="str">
        <f>INDEX({"日";"月";"火";"水";"木";"金";"土"},1+MOD(開始_日+3-2,7))</f>
        <v>火</v>
      </c>
      <c r="V2" s="12" t="str">
        <f>INDEX({"日";"月";"火";"水";"木";"金";"土"},1+MOD(開始_日+4-2,7))</f>
        <v>水</v>
      </c>
      <c r="W2" s="12" t="str">
        <f>INDEX({"日";"月";"火";"水";"木";"金";"土"},1+MOD(開始_日+5-2,7))</f>
        <v>木</v>
      </c>
      <c r="X2" s="12" t="str">
        <f>INDEX({"日";"月";"火";"水";"木";"金";"土"},1+MOD(開始_日+6-2,7))</f>
        <v>金</v>
      </c>
      <c r="Y2" s="12" t="str">
        <f>INDEX({"日";"月";"火";"水";"木";"金";"土"},1+MOD(開始_日+7-2,7))</f>
        <v>土</v>
      </c>
      <c r="Z2" s="10"/>
      <c r="AA2" s="10"/>
    </row>
    <row r="3" spans="1:27" s="4" customFormat="1" ht="9" customHeight="1" x14ac:dyDescent="0.25">
      <c r="A3" s="151"/>
      <c r="B3" s="151"/>
      <c r="C3" s="151"/>
      <c r="D3" s="151"/>
      <c r="E3" s="151"/>
      <c r="F3" s="151"/>
      <c r="G3" s="151"/>
      <c r="H3" s="151"/>
      <c r="I3" s="9"/>
      <c r="J3" s="9"/>
      <c r="K3" s="40">
        <f t="shared" ref="K3:Q8" si="0">IF(MONTH($K$1)&lt;&gt;MONTH($K$1-(WEEKDAY($K$1,1)-(開始_日-1))-IF((WEEKDAY($K$1,1)-(開始_日-1))&lt;=0,7,0)+(ROW(K3)-ROW($K$3))*7+(COLUMN(K3)-COLUMN($K$3)+1)),"",$K$1-(WEEKDAY($K$1,1)-(開始_日-1))-IF((WEEKDAY($K$1,1)-(開始_日-1))&lt;=0,7,0)+(ROW(K3)-ROW($K$3))*7+(COLUMN(K3)-COLUMN($K$3)+1))</f>
        <v>44682</v>
      </c>
      <c r="L3" s="40">
        <f t="shared" si="0"/>
        <v>44683</v>
      </c>
      <c r="M3" s="40">
        <f t="shared" si="0"/>
        <v>44684</v>
      </c>
      <c r="N3" s="40">
        <f t="shared" si="0"/>
        <v>44685</v>
      </c>
      <c r="O3" s="40">
        <f t="shared" si="0"/>
        <v>44686</v>
      </c>
      <c r="P3" s="40">
        <f t="shared" si="0"/>
        <v>44687</v>
      </c>
      <c r="Q3" s="40">
        <f t="shared" si="0"/>
        <v>44688</v>
      </c>
      <c r="R3" s="10"/>
      <c r="S3" s="40" t="str">
        <f t="shared" ref="S3:Y8" si="1">IF(MONTH($S$1)&lt;&gt;MONTH($S$1-(WEEKDAY($S$1,1)-(開始_日-1))-IF((WEEKDAY($S$1,1)-(開始_日-1))&lt;=0,7,0)+(ROW(S3)-ROW($S$3))*7+(COLUMN(S3)-COLUMN($S$3)+1)),"",$S$1-(WEEKDAY($S$1,1)-(開始_日-1))-IF((WEEKDAY($S$1,1)-(開始_日-1))&lt;=0,7,0)+(ROW(S3)-ROW($S$3))*7+(COLUMN(S3)-COLUMN($S$3)+1))</f>
        <v/>
      </c>
      <c r="T3" s="40" t="str">
        <f t="shared" si="1"/>
        <v/>
      </c>
      <c r="U3" s="40" t="str">
        <f t="shared" si="1"/>
        <v/>
      </c>
      <c r="V3" s="40" t="str">
        <f t="shared" si="1"/>
        <v/>
      </c>
      <c r="W3" s="40" t="str">
        <f t="shared" si="1"/>
        <v/>
      </c>
      <c r="X3" s="40">
        <f t="shared" si="1"/>
        <v>44743</v>
      </c>
      <c r="Y3" s="40">
        <f t="shared" si="1"/>
        <v>44744</v>
      </c>
      <c r="Z3" s="13"/>
      <c r="AA3" s="13"/>
    </row>
    <row r="4" spans="1:27" s="4" customFormat="1" ht="9" customHeight="1" x14ac:dyDescent="0.25">
      <c r="A4" s="151"/>
      <c r="B4" s="151"/>
      <c r="C4" s="151"/>
      <c r="D4" s="151"/>
      <c r="E4" s="151"/>
      <c r="F4" s="151"/>
      <c r="G4" s="151"/>
      <c r="H4" s="151"/>
      <c r="I4" s="9"/>
      <c r="J4" s="9"/>
      <c r="K4" s="40">
        <f t="shared" si="0"/>
        <v>44689</v>
      </c>
      <c r="L4" s="40">
        <f t="shared" si="0"/>
        <v>44690</v>
      </c>
      <c r="M4" s="40">
        <f t="shared" si="0"/>
        <v>44691</v>
      </c>
      <c r="N4" s="40">
        <f t="shared" si="0"/>
        <v>44692</v>
      </c>
      <c r="O4" s="40">
        <f t="shared" si="0"/>
        <v>44693</v>
      </c>
      <c r="P4" s="40">
        <f t="shared" si="0"/>
        <v>44694</v>
      </c>
      <c r="Q4" s="40">
        <f t="shared" si="0"/>
        <v>44695</v>
      </c>
      <c r="R4" s="10"/>
      <c r="S4" s="40">
        <f t="shared" si="1"/>
        <v>44745</v>
      </c>
      <c r="T4" s="40">
        <f t="shared" si="1"/>
        <v>44746</v>
      </c>
      <c r="U4" s="40">
        <f t="shared" si="1"/>
        <v>44747</v>
      </c>
      <c r="V4" s="40">
        <f t="shared" si="1"/>
        <v>44748</v>
      </c>
      <c r="W4" s="40">
        <f t="shared" si="1"/>
        <v>44749</v>
      </c>
      <c r="X4" s="40">
        <f t="shared" si="1"/>
        <v>44750</v>
      </c>
      <c r="Y4" s="40">
        <f t="shared" si="1"/>
        <v>44751</v>
      </c>
      <c r="Z4" s="13"/>
      <c r="AA4" s="13"/>
    </row>
    <row r="5" spans="1:27" s="4" customFormat="1" ht="9" customHeight="1" x14ac:dyDescent="0.25">
      <c r="A5" s="151"/>
      <c r="B5" s="151"/>
      <c r="C5" s="151"/>
      <c r="D5" s="151"/>
      <c r="E5" s="151"/>
      <c r="F5" s="151"/>
      <c r="G5" s="151"/>
      <c r="H5" s="151"/>
      <c r="I5" s="9"/>
      <c r="J5" s="9"/>
      <c r="K5" s="40">
        <f t="shared" si="0"/>
        <v>44696</v>
      </c>
      <c r="L5" s="40">
        <f t="shared" si="0"/>
        <v>44697</v>
      </c>
      <c r="M5" s="40">
        <f t="shared" si="0"/>
        <v>44698</v>
      </c>
      <c r="N5" s="40">
        <f t="shared" si="0"/>
        <v>44699</v>
      </c>
      <c r="O5" s="40">
        <f t="shared" si="0"/>
        <v>44700</v>
      </c>
      <c r="P5" s="40">
        <f t="shared" si="0"/>
        <v>44701</v>
      </c>
      <c r="Q5" s="40">
        <f t="shared" si="0"/>
        <v>44702</v>
      </c>
      <c r="R5" s="10"/>
      <c r="S5" s="40">
        <f t="shared" si="1"/>
        <v>44752</v>
      </c>
      <c r="T5" s="40">
        <f t="shared" si="1"/>
        <v>44753</v>
      </c>
      <c r="U5" s="40">
        <f t="shared" si="1"/>
        <v>44754</v>
      </c>
      <c r="V5" s="40">
        <f t="shared" si="1"/>
        <v>44755</v>
      </c>
      <c r="W5" s="40">
        <f t="shared" si="1"/>
        <v>44756</v>
      </c>
      <c r="X5" s="40">
        <f t="shared" si="1"/>
        <v>44757</v>
      </c>
      <c r="Y5" s="40">
        <f t="shared" si="1"/>
        <v>44758</v>
      </c>
      <c r="Z5" s="13"/>
      <c r="AA5" s="13"/>
    </row>
    <row r="6" spans="1:27" s="4" customFormat="1" ht="9" customHeight="1" x14ac:dyDescent="0.25">
      <c r="A6" s="151"/>
      <c r="B6" s="151"/>
      <c r="C6" s="151"/>
      <c r="D6" s="151"/>
      <c r="E6" s="151"/>
      <c r="F6" s="151"/>
      <c r="G6" s="151"/>
      <c r="H6" s="151"/>
      <c r="I6" s="9"/>
      <c r="J6" s="9"/>
      <c r="K6" s="40">
        <f t="shared" si="0"/>
        <v>44703</v>
      </c>
      <c r="L6" s="40">
        <f t="shared" si="0"/>
        <v>44704</v>
      </c>
      <c r="M6" s="40">
        <f t="shared" si="0"/>
        <v>44705</v>
      </c>
      <c r="N6" s="40">
        <f t="shared" si="0"/>
        <v>44706</v>
      </c>
      <c r="O6" s="40">
        <f t="shared" si="0"/>
        <v>44707</v>
      </c>
      <c r="P6" s="40">
        <f t="shared" si="0"/>
        <v>44708</v>
      </c>
      <c r="Q6" s="40">
        <f t="shared" si="0"/>
        <v>44709</v>
      </c>
      <c r="R6" s="10"/>
      <c r="S6" s="40">
        <f t="shared" si="1"/>
        <v>44759</v>
      </c>
      <c r="T6" s="40">
        <f t="shared" si="1"/>
        <v>44760</v>
      </c>
      <c r="U6" s="40">
        <f t="shared" si="1"/>
        <v>44761</v>
      </c>
      <c r="V6" s="40">
        <f t="shared" si="1"/>
        <v>44762</v>
      </c>
      <c r="W6" s="40">
        <f t="shared" si="1"/>
        <v>44763</v>
      </c>
      <c r="X6" s="40">
        <f t="shared" si="1"/>
        <v>44764</v>
      </c>
      <c r="Y6" s="40">
        <f t="shared" si="1"/>
        <v>44765</v>
      </c>
      <c r="Z6" s="13"/>
      <c r="AA6" s="13"/>
    </row>
    <row r="7" spans="1:27" s="4" customFormat="1" ht="9" customHeight="1" x14ac:dyDescent="0.25">
      <c r="A7" s="151"/>
      <c r="B7" s="151"/>
      <c r="C7" s="151"/>
      <c r="D7" s="151"/>
      <c r="E7" s="151"/>
      <c r="F7" s="151"/>
      <c r="G7" s="151"/>
      <c r="H7" s="151"/>
      <c r="I7" s="9"/>
      <c r="J7" s="9"/>
      <c r="K7" s="40">
        <f t="shared" si="0"/>
        <v>44710</v>
      </c>
      <c r="L7" s="40">
        <f t="shared" si="0"/>
        <v>44711</v>
      </c>
      <c r="M7" s="40">
        <f t="shared" si="0"/>
        <v>44712</v>
      </c>
      <c r="N7" s="40" t="str">
        <f t="shared" si="0"/>
        <v/>
      </c>
      <c r="O7" s="40" t="str">
        <f t="shared" si="0"/>
        <v/>
      </c>
      <c r="P7" s="40" t="str">
        <f t="shared" si="0"/>
        <v/>
      </c>
      <c r="Q7" s="40" t="str">
        <f t="shared" si="0"/>
        <v/>
      </c>
      <c r="R7" s="10"/>
      <c r="S7" s="40">
        <f t="shared" si="1"/>
        <v>44766</v>
      </c>
      <c r="T7" s="40">
        <f t="shared" si="1"/>
        <v>44767</v>
      </c>
      <c r="U7" s="40">
        <f t="shared" si="1"/>
        <v>44768</v>
      </c>
      <c r="V7" s="40">
        <f t="shared" si="1"/>
        <v>44769</v>
      </c>
      <c r="W7" s="40">
        <f t="shared" si="1"/>
        <v>44770</v>
      </c>
      <c r="X7" s="40">
        <f t="shared" si="1"/>
        <v>44771</v>
      </c>
      <c r="Y7" s="40">
        <f t="shared" si="1"/>
        <v>44772</v>
      </c>
      <c r="Z7" s="13"/>
      <c r="AA7" s="13"/>
    </row>
    <row r="8" spans="1:27" s="5" customFormat="1" ht="9" customHeight="1" x14ac:dyDescent="0.25">
      <c r="A8" s="15"/>
      <c r="B8" s="15"/>
      <c r="C8" s="15"/>
      <c r="D8" s="15"/>
      <c r="E8" s="15"/>
      <c r="F8" s="15"/>
      <c r="G8" s="15"/>
      <c r="H8" s="15"/>
      <c r="I8" s="16"/>
      <c r="J8" s="16"/>
      <c r="K8" s="40" t="str">
        <f t="shared" si="0"/>
        <v/>
      </c>
      <c r="L8" s="40" t="str">
        <f t="shared" si="0"/>
        <v/>
      </c>
      <c r="M8" s="40" t="str">
        <f t="shared" si="0"/>
        <v/>
      </c>
      <c r="N8" s="40" t="str">
        <f t="shared" si="0"/>
        <v/>
      </c>
      <c r="O8" s="40" t="str">
        <f t="shared" si="0"/>
        <v/>
      </c>
      <c r="P8" s="40" t="str">
        <f t="shared" si="0"/>
        <v/>
      </c>
      <c r="Q8" s="40" t="str">
        <f t="shared" si="0"/>
        <v/>
      </c>
      <c r="R8" s="17"/>
      <c r="S8" s="40">
        <f t="shared" si="1"/>
        <v>44773</v>
      </c>
      <c r="T8" s="40" t="str">
        <f t="shared" si="1"/>
        <v/>
      </c>
      <c r="U8" s="40" t="str">
        <f t="shared" si="1"/>
        <v/>
      </c>
      <c r="V8" s="40" t="str">
        <f t="shared" si="1"/>
        <v/>
      </c>
      <c r="W8" s="40" t="str">
        <f t="shared" si="1"/>
        <v/>
      </c>
      <c r="X8" s="40" t="str">
        <f t="shared" si="1"/>
        <v/>
      </c>
      <c r="Y8" s="40" t="str">
        <f t="shared" si="1"/>
        <v/>
      </c>
      <c r="Z8" s="18"/>
      <c r="AA8" s="19"/>
    </row>
    <row r="9" spans="1:27" s="1" customFormat="1" ht="21" customHeight="1" x14ac:dyDescent="0.3">
      <c r="A9" s="152">
        <f>A10</f>
        <v>44710</v>
      </c>
      <c r="B9" s="153"/>
      <c r="C9" s="153">
        <f>C10</f>
        <v>44711</v>
      </c>
      <c r="D9" s="153"/>
      <c r="E9" s="153">
        <f>E10</f>
        <v>44712</v>
      </c>
      <c r="F9" s="153"/>
      <c r="G9" s="153">
        <f>G10</f>
        <v>44713</v>
      </c>
      <c r="H9" s="153"/>
      <c r="I9" s="153">
        <f>I10</f>
        <v>44714</v>
      </c>
      <c r="J9" s="153"/>
      <c r="K9" s="153">
        <f>K10</f>
        <v>44715</v>
      </c>
      <c r="L9" s="153"/>
      <c r="M9" s="153"/>
      <c r="N9" s="153"/>
      <c r="O9" s="153"/>
      <c r="P9" s="153"/>
      <c r="Q9" s="153"/>
      <c r="R9" s="153"/>
      <c r="S9" s="153">
        <f>S10</f>
        <v>44716</v>
      </c>
      <c r="T9" s="153"/>
      <c r="U9" s="153"/>
      <c r="V9" s="153"/>
      <c r="W9" s="153"/>
      <c r="X9" s="153"/>
      <c r="Y9" s="153"/>
      <c r="Z9" s="154"/>
    </row>
    <row r="10" spans="1:27" s="1" customFormat="1" ht="18.600000000000001" x14ac:dyDescent="0.3">
      <c r="A10" s="38">
        <f>$A$1-(WEEKDAY($A$1,1)-(開始_日-1))-IF((WEEKDAY($A$1,1)-(開始_日-1))&lt;=0,7,0)+1</f>
        <v>44710</v>
      </c>
      <c r="B10" s="21"/>
      <c r="C10" s="39">
        <f>A10+1</f>
        <v>44711</v>
      </c>
      <c r="D10" s="22"/>
      <c r="E10" s="39">
        <f>C10+1</f>
        <v>44712</v>
      </c>
      <c r="F10" s="22"/>
      <c r="G10" s="39">
        <f>E10+1</f>
        <v>44713</v>
      </c>
      <c r="H10" s="22"/>
      <c r="I10" s="39">
        <f>G10+1</f>
        <v>44714</v>
      </c>
      <c r="J10" s="22"/>
      <c r="K10" s="155">
        <f>I10+1</f>
        <v>44715</v>
      </c>
      <c r="L10" s="156"/>
      <c r="M10" s="157"/>
      <c r="N10" s="157"/>
      <c r="O10" s="157"/>
      <c r="P10" s="157"/>
      <c r="Q10" s="157"/>
      <c r="R10" s="158"/>
      <c r="S10" s="159">
        <f>K10+1</f>
        <v>44716</v>
      </c>
      <c r="T10" s="160"/>
      <c r="U10" s="161"/>
      <c r="V10" s="161"/>
      <c r="W10" s="161"/>
      <c r="X10" s="161"/>
      <c r="Y10" s="161"/>
      <c r="Z10" s="162"/>
      <c r="AA10" s="7"/>
    </row>
    <row r="11" spans="1:27" s="1" customFormat="1" x14ac:dyDescent="0.3">
      <c r="A11" s="94"/>
      <c r="B11" s="87"/>
      <c r="C11" s="82"/>
      <c r="D11" s="83"/>
      <c r="E11" s="82"/>
      <c r="F11" s="83"/>
      <c r="G11" s="82"/>
      <c r="H11" s="83"/>
      <c r="I11" s="82"/>
      <c r="J11" s="83"/>
      <c r="K11" s="82"/>
      <c r="L11" s="105"/>
      <c r="M11" s="105"/>
      <c r="N11" s="105"/>
      <c r="O11" s="105"/>
      <c r="P11" s="105"/>
      <c r="Q11" s="105"/>
      <c r="R11" s="83"/>
      <c r="S11" s="94"/>
      <c r="T11" s="87"/>
      <c r="U11" s="87"/>
      <c r="V11" s="87"/>
      <c r="W11" s="87"/>
      <c r="X11" s="87"/>
      <c r="Y11" s="87"/>
      <c r="Z11" s="88"/>
      <c r="AA11" s="7"/>
    </row>
    <row r="12" spans="1:27" s="1" customFormat="1" x14ac:dyDescent="0.3">
      <c r="A12" s="94"/>
      <c r="B12" s="87"/>
      <c r="C12" s="82"/>
      <c r="D12" s="83"/>
      <c r="E12" s="82"/>
      <c r="F12" s="83"/>
      <c r="G12" s="82"/>
      <c r="H12" s="83"/>
      <c r="I12" s="82"/>
      <c r="J12" s="83"/>
      <c r="K12" s="82"/>
      <c r="L12" s="105"/>
      <c r="M12" s="105"/>
      <c r="N12" s="105"/>
      <c r="O12" s="105"/>
      <c r="P12" s="105"/>
      <c r="Q12" s="105"/>
      <c r="R12" s="83"/>
      <c r="S12" s="94"/>
      <c r="T12" s="87"/>
      <c r="U12" s="87"/>
      <c r="V12" s="87"/>
      <c r="W12" s="87"/>
      <c r="X12" s="87"/>
      <c r="Y12" s="87"/>
      <c r="Z12" s="88"/>
      <c r="AA12" s="7"/>
    </row>
    <row r="13" spans="1:27" s="1" customFormat="1" x14ac:dyDescent="0.3">
      <c r="A13" s="94"/>
      <c r="B13" s="87"/>
      <c r="C13" s="82"/>
      <c r="D13" s="83"/>
      <c r="E13" s="82"/>
      <c r="F13" s="83"/>
      <c r="G13" s="82"/>
      <c r="H13" s="83"/>
      <c r="I13" s="82"/>
      <c r="J13" s="83"/>
      <c r="K13" s="82"/>
      <c r="L13" s="105"/>
      <c r="M13" s="105"/>
      <c r="N13" s="105"/>
      <c r="O13" s="105"/>
      <c r="P13" s="105"/>
      <c r="Q13" s="105"/>
      <c r="R13" s="83"/>
      <c r="S13" s="94"/>
      <c r="T13" s="87"/>
      <c r="U13" s="87"/>
      <c r="V13" s="87"/>
      <c r="W13" s="87"/>
      <c r="X13" s="87"/>
      <c r="Y13" s="87"/>
      <c r="Z13" s="88"/>
      <c r="AA13" s="7"/>
    </row>
    <row r="14" spans="1:27" s="1" customFormat="1" x14ac:dyDescent="0.3">
      <c r="A14" s="94"/>
      <c r="B14" s="87"/>
      <c r="C14" s="82"/>
      <c r="D14" s="83"/>
      <c r="E14" s="82"/>
      <c r="F14" s="83"/>
      <c r="G14" s="82"/>
      <c r="H14" s="83"/>
      <c r="I14" s="82"/>
      <c r="J14" s="83"/>
      <c r="K14" s="82"/>
      <c r="L14" s="105"/>
      <c r="M14" s="105"/>
      <c r="N14" s="105"/>
      <c r="O14" s="105"/>
      <c r="P14" s="105"/>
      <c r="Q14" s="105"/>
      <c r="R14" s="83"/>
      <c r="S14" s="94"/>
      <c r="T14" s="87"/>
      <c r="U14" s="87"/>
      <c r="V14" s="87"/>
      <c r="W14" s="87"/>
      <c r="X14" s="87"/>
      <c r="Y14" s="87"/>
      <c r="Z14" s="88"/>
      <c r="AA14" s="7"/>
    </row>
    <row r="15" spans="1:27" s="2" customFormat="1" ht="13.2" customHeight="1" x14ac:dyDescent="0.3">
      <c r="A15" s="79"/>
      <c r="B15" s="80"/>
      <c r="C15" s="84"/>
      <c r="D15" s="86"/>
      <c r="E15" s="84"/>
      <c r="F15" s="86"/>
      <c r="G15" s="84"/>
      <c r="H15" s="86"/>
      <c r="I15" s="84"/>
      <c r="J15" s="86"/>
      <c r="K15" s="84"/>
      <c r="L15" s="85"/>
      <c r="M15" s="85"/>
      <c r="N15" s="85"/>
      <c r="O15" s="85"/>
      <c r="P15" s="85"/>
      <c r="Q15" s="85"/>
      <c r="R15" s="86"/>
      <c r="S15" s="79"/>
      <c r="T15" s="80"/>
      <c r="U15" s="80"/>
      <c r="V15" s="80"/>
      <c r="W15" s="80"/>
      <c r="X15" s="80"/>
      <c r="Y15" s="80"/>
      <c r="Z15" s="81"/>
      <c r="AA15" s="7"/>
    </row>
    <row r="16" spans="1:27" s="1" customFormat="1" ht="18.600000000000001" x14ac:dyDescent="0.3">
      <c r="A16" s="38">
        <f>S10+1</f>
        <v>44717</v>
      </c>
      <c r="B16" s="21"/>
      <c r="C16" s="39">
        <f>A16+1</f>
        <v>44718</v>
      </c>
      <c r="D16" s="22"/>
      <c r="E16" s="39">
        <f>C16+1</f>
        <v>44719</v>
      </c>
      <c r="F16" s="22"/>
      <c r="G16" s="39">
        <f>E16+1</f>
        <v>44720</v>
      </c>
      <c r="H16" s="22"/>
      <c r="I16" s="39">
        <f>G16+1</f>
        <v>44721</v>
      </c>
      <c r="J16" s="22"/>
      <c r="K16" s="155">
        <f>I16+1</f>
        <v>44722</v>
      </c>
      <c r="L16" s="156"/>
      <c r="M16" s="157"/>
      <c r="N16" s="157"/>
      <c r="O16" s="157"/>
      <c r="P16" s="157"/>
      <c r="Q16" s="157"/>
      <c r="R16" s="158"/>
      <c r="S16" s="159">
        <f>K16+1</f>
        <v>44723</v>
      </c>
      <c r="T16" s="160"/>
      <c r="U16" s="161"/>
      <c r="V16" s="161"/>
      <c r="W16" s="161"/>
      <c r="X16" s="161"/>
      <c r="Y16" s="161"/>
      <c r="Z16" s="162"/>
      <c r="AA16" s="7"/>
    </row>
    <row r="17" spans="1:27" s="1" customFormat="1" x14ac:dyDescent="0.3">
      <c r="A17" s="94"/>
      <c r="B17" s="87"/>
      <c r="C17" s="82"/>
      <c r="D17" s="83"/>
      <c r="E17" s="82"/>
      <c r="F17" s="83"/>
      <c r="G17" s="82"/>
      <c r="H17" s="83"/>
      <c r="I17" s="82"/>
      <c r="J17" s="83"/>
      <c r="K17" s="82"/>
      <c r="L17" s="105"/>
      <c r="M17" s="105"/>
      <c r="N17" s="105"/>
      <c r="O17" s="105"/>
      <c r="P17" s="105"/>
      <c r="Q17" s="105"/>
      <c r="R17" s="83"/>
      <c r="S17" s="94"/>
      <c r="T17" s="87"/>
      <c r="U17" s="87"/>
      <c r="V17" s="87"/>
      <c r="W17" s="87"/>
      <c r="X17" s="87"/>
      <c r="Y17" s="87"/>
      <c r="Z17" s="88"/>
      <c r="AA17" s="7"/>
    </row>
    <row r="18" spans="1:27" s="1" customFormat="1" x14ac:dyDescent="0.3">
      <c r="A18" s="94"/>
      <c r="B18" s="87"/>
      <c r="C18" s="82"/>
      <c r="D18" s="83"/>
      <c r="E18" s="82"/>
      <c r="F18" s="83"/>
      <c r="G18" s="82"/>
      <c r="H18" s="83"/>
      <c r="I18" s="82"/>
      <c r="J18" s="83"/>
      <c r="K18" s="82"/>
      <c r="L18" s="105"/>
      <c r="M18" s="105"/>
      <c r="N18" s="105"/>
      <c r="O18" s="105"/>
      <c r="P18" s="105"/>
      <c r="Q18" s="105"/>
      <c r="R18" s="83"/>
      <c r="S18" s="94"/>
      <c r="T18" s="87"/>
      <c r="U18" s="87"/>
      <c r="V18" s="87"/>
      <c r="W18" s="87"/>
      <c r="X18" s="87"/>
      <c r="Y18" s="87"/>
      <c r="Z18" s="88"/>
      <c r="AA18" s="7"/>
    </row>
    <row r="19" spans="1:27" s="1" customFormat="1" x14ac:dyDescent="0.3">
      <c r="A19" s="94"/>
      <c r="B19" s="87"/>
      <c r="C19" s="82"/>
      <c r="D19" s="83"/>
      <c r="E19" s="82"/>
      <c r="F19" s="83"/>
      <c r="G19" s="82"/>
      <c r="H19" s="83"/>
      <c r="I19" s="82"/>
      <c r="J19" s="83"/>
      <c r="K19" s="82"/>
      <c r="L19" s="105"/>
      <c r="M19" s="105"/>
      <c r="N19" s="105"/>
      <c r="O19" s="105"/>
      <c r="P19" s="105"/>
      <c r="Q19" s="105"/>
      <c r="R19" s="83"/>
      <c r="S19" s="94"/>
      <c r="T19" s="87"/>
      <c r="U19" s="87"/>
      <c r="V19" s="87"/>
      <c r="W19" s="87"/>
      <c r="X19" s="87"/>
      <c r="Y19" s="87"/>
      <c r="Z19" s="88"/>
      <c r="AA19" s="7"/>
    </row>
    <row r="20" spans="1:27" s="1" customFormat="1" x14ac:dyDescent="0.3">
      <c r="A20" s="94"/>
      <c r="B20" s="87"/>
      <c r="C20" s="82"/>
      <c r="D20" s="83"/>
      <c r="E20" s="82"/>
      <c r="F20" s="83"/>
      <c r="G20" s="82"/>
      <c r="H20" s="83"/>
      <c r="I20" s="82"/>
      <c r="J20" s="83"/>
      <c r="K20" s="82"/>
      <c r="L20" s="105"/>
      <c r="M20" s="105"/>
      <c r="N20" s="105"/>
      <c r="O20" s="105"/>
      <c r="P20" s="105"/>
      <c r="Q20" s="105"/>
      <c r="R20" s="83"/>
      <c r="S20" s="94"/>
      <c r="T20" s="87"/>
      <c r="U20" s="87"/>
      <c r="V20" s="87"/>
      <c r="W20" s="87"/>
      <c r="X20" s="87"/>
      <c r="Y20" s="87"/>
      <c r="Z20" s="88"/>
      <c r="AA20" s="7"/>
    </row>
    <row r="21" spans="1:27" s="2" customFormat="1" ht="13.2" customHeight="1" x14ac:dyDescent="0.3">
      <c r="A21" s="79"/>
      <c r="B21" s="80"/>
      <c r="C21" s="84"/>
      <c r="D21" s="86"/>
      <c r="E21" s="84"/>
      <c r="F21" s="86"/>
      <c r="G21" s="84"/>
      <c r="H21" s="86"/>
      <c r="I21" s="84"/>
      <c r="J21" s="86"/>
      <c r="K21" s="84"/>
      <c r="L21" s="85"/>
      <c r="M21" s="85"/>
      <c r="N21" s="85"/>
      <c r="O21" s="85"/>
      <c r="P21" s="85"/>
      <c r="Q21" s="85"/>
      <c r="R21" s="86"/>
      <c r="S21" s="79"/>
      <c r="T21" s="80"/>
      <c r="U21" s="80"/>
      <c r="V21" s="80"/>
      <c r="W21" s="80"/>
      <c r="X21" s="80"/>
      <c r="Y21" s="80"/>
      <c r="Z21" s="81"/>
      <c r="AA21" s="7"/>
    </row>
    <row r="22" spans="1:27" s="1" customFormat="1" ht="18.600000000000001" x14ac:dyDescent="0.3">
      <c r="A22" s="38">
        <f>S16+1</f>
        <v>44724</v>
      </c>
      <c r="B22" s="21"/>
      <c r="C22" s="39">
        <f>A22+1</f>
        <v>44725</v>
      </c>
      <c r="D22" s="22"/>
      <c r="E22" s="39">
        <f>C22+1</f>
        <v>44726</v>
      </c>
      <c r="F22" s="22"/>
      <c r="G22" s="39">
        <f>E22+1</f>
        <v>44727</v>
      </c>
      <c r="H22" s="22"/>
      <c r="I22" s="39">
        <f>G22+1</f>
        <v>44728</v>
      </c>
      <c r="J22" s="22"/>
      <c r="K22" s="155">
        <f>I22+1</f>
        <v>44729</v>
      </c>
      <c r="L22" s="156"/>
      <c r="M22" s="157"/>
      <c r="N22" s="157"/>
      <c r="O22" s="157"/>
      <c r="P22" s="157"/>
      <c r="Q22" s="157"/>
      <c r="R22" s="158"/>
      <c r="S22" s="159">
        <f>K22+1</f>
        <v>44730</v>
      </c>
      <c r="T22" s="160"/>
      <c r="U22" s="161"/>
      <c r="V22" s="161"/>
      <c r="W22" s="161"/>
      <c r="X22" s="161"/>
      <c r="Y22" s="161"/>
      <c r="Z22" s="162"/>
      <c r="AA22" s="7"/>
    </row>
    <row r="23" spans="1:27" s="1" customFormat="1" x14ac:dyDescent="0.3">
      <c r="A23" s="94"/>
      <c r="B23" s="87"/>
      <c r="C23" s="82"/>
      <c r="D23" s="83"/>
      <c r="E23" s="82"/>
      <c r="F23" s="83"/>
      <c r="G23" s="82"/>
      <c r="H23" s="83"/>
      <c r="I23" s="82"/>
      <c r="J23" s="83"/>
      <c r="K23" s="82"/>
      <c r="L23" s="105"/>
      <c r="M23" s="105"/>
      <c r="N23" s="105"/>
      <c r="O23" s="105"/>
      <c r="P23" s="105"/>
      <c r="Q23" s="105"/>
      <c r="R23" s="83"/>
      <c r="S23" s="94"/>
      <c r="T23" s="87"/>
      <c r="U23" s="87"/>
      <c r="V23" s="87"/>
      <c r="W23" s="87"/>
      <c r="X23" s="87"/>
      <c r="Y23" s="87"/>
      <c r="Z23" s="88"/>
      <c r="AA23" s="7"/>
    </row>
    <row r="24" spans="1:27" s="1" customFormat="1" x14ac:dyDescent="0.3">
      <c r="A24" s="94"/>
      <c r="B24" s="87"/>
      <c r="C24" s="82"/>
      <c r="D24" s="83"/>
      <c r="E24" s="82"/>
      <c r="F24" s="83"/>
      <c r="G24" s="82"/>
      <c r="H24" s="83"/>
      <c r="I24" s="82"/>
      <c r="J24" s="83"/>
      <c r="K24" s="82"/>
      <c r="L24" s="105"/>
      <c r="M24" s="105"/>
      <c r="N24" s="105"/>
      <c r="O24" s="105"/>
      <c r="P24" s="105"/>
      <c r="Q24" s="105"/>
      <c r="R24" s="83"/>
      <c r="S24" s="94"/>
      <c r="T24" s="87"/>
      <c r="U24" s="87"/>
      <c r="V24" s="87"/>
      <c r="W24" s="87"/>
      <c r="X24" s="87"/>
      <c r="Y24" s="87"/>
      <c r="Z24" s="88"/>
      <c r="AA24" s="7"/>
    </row>
    <row r="25" spans="1:27" s="1" customFormat="1" x14ac:dyDescent="0.3">
      <c r="A25" s="94"/>
      <c r="B25" s="87"/>
      <c r="C25" s="82"/>
      <c r="D25" s="83"/>
      <c r="E25" s="82"/>
      <c r="F25" s="83"/>
      <c r="G25" s="82"/>
      <c r="H25" s="83"/>
      <c r="I25" s="82"/>
      <c r="J25" s="83"/>
      <c r="K25" s="82"/>
      <c r="L25" s="105"/>
      <c r="M25" s="105"/>
      <c r="N25" s="105"/>
      <c r="O25" s="105"/>
      <c r="P25" s="105"/>
      <c r="Q25" s="105"/>
      <c r="R25" s="83"/>
      <c r="S25" s="94"/>
      <c r="T25" s="87"/>
      <c r="U25" s="87"/>
      <c r="V25" s="87"/>
      <c r="W25" s="87"/>
      <c r="X25" s="87"/>
      <c r="Y25" s="87"/>
      <c r="Z25" s="88"/>
      <c r="AA25" s="7"/>
    </row>
    <row r="26" spans="1:27" s="1" customFormat="1" x14ac:dyDescent="0.3">
      <c r="A26" s="94"/>
      <c r="B26" s="87"/>
      <c r="C26" s="82"/>
      <c r="D26" s="83"/>
      <c r="E26" s="82"/>
      <c r="F26" s="83"/>
      <c r="G26" s="82"/>
      <c r="H26" s="83"/>
      <c r="I26" s="82"/>
      <c r="J26" s="83"/>
      <c r="K26" s="82"/>
      <c r="L26" s="105"/>
      <c r="M26" s="105"/>
      <c r="N26" s="105"/>
      <c r="O26" s="105"/>
      <c r="P26" s="105"/>
      <c r="Q26" s="105"/>
      <c r="R26" s="83"/>
      <c r="S26" s="94"/>
      <c r="T26" s="87"/>
      <c r="U26" s="87"/>
      <c r="V26" s="87"/>
      <c r="W26" s="87"/>
      <c r="X26" s="87"/>
      <c r="Y26" s="87"/>
      <c r="Z26" s="88"/>
      <c r="AA26" s="7"/>
    </row>
    <row r="27" spans="1:27" s="2" customFormat="1" x14ac:dyDescent="0.3">
      <c r="A27" s="79"/>
      <c r="B27" s="80"/>
      <c r="C27" s="84"/>
      <c r="D27" s="86"/>
      <c r="E27" s="84"/>
      <c r="F27" s="86"/>
      <c r="G27" s="84"/>
      <c r="H27" s="86"/>
      <c r="I27" s="84"/>
      <c r="J27" s="86"/>
      <c r="K27" s="84"/>
      <c r="L27" s="85"/>
      <c r="M27" s="85"/>
      <c r="N27" s="85"/>
      <c r="O27" s="85"/>
      <c r="P27" s="85"/>
      <c r="Q27" s="85"/>
      <c r="R27" s="86"/>
      <c r="S27" s="79"/>
      <c r="T27" s="80"/>
      <c r="U27" s="80"/>
      <c r="V27" s="80"/>
      <c r="W27" s="80"/>
      <c r="X27" s="80"/>
      <c r="Y27" s="80"/>
      <c r="Z27" s="81"/>
      <c r="AA27" s="7"/>
    </row>
    <row r="28" spans="1:27" s="1" customFormat="1" ht="18.600000000000001" x14ac:dyDescent="0.3">
      <c r="A28" s="38">
        <f>S22+1</f>
        <v>44731</v>
      </c>
      <c r="B28" s="21"/>
      <c r="C28" s="39">
        <f>A28+1</f>
        <v>44732</v>
      </c>
      <c r="D28" s="22"/>
      <c r="E28" s="39">
        <f>C28+1</f>
        <v>44733</v>
      </c>
      <c r="F28" s="22"/>
      <c r="G28" s="39">
        <f>E28+1</f>
        <v>44734</v>
      </c>
      <c r="H28" s="22"/>
      <c r="I28" s="39">
        <f>G28+1</f>
        <v>44735</v>
      </c>
      <c r="J28" s="22"/>
      <c r="K28" s="155">
        <f>I28+1</f>
        <v>44736</v>
      </c>
      <c r="L28" s="156"/>
      <c r="M28" s="157"/>
      <c r="N28" s="157"/>
      <c r="O28" s="157"/>
      <c r="P28" s="157"/>
      <c r="Q28" s="157"/>
      <c r="R28" s="158"/>
      <c r="S28" s="159">
        <f>K28+1</f>
        <v>44737</v>
      </c>
      <c r="T28" s="160"/>
      <c r="U28" s="161"/>
      <c r="V28" s="161"/>
      <c r="W28" s="161"/>
      <c r="X28" s="161"/>
      <c r="Y28" s="161"/>
      <c r="Z28" s="162"/>
      <c r="AA28" s="7"/>
    </row>
    <row r="29" spans="1:27" s="1" customFormat="1" x14ac:dyDescent="0.3">
      <c r="A29" s="94"/>
      <c r="B29" s="87"/>
      <c r="C29" s="82"/>
      <c r="D29" s="83"/>
      <c r="E29" s="82"/>
      <c r="F29" s="83"/>
      <c r="G29" s="82"/>
      <c r="H29" s="83"/>
      <c r="I29" s="82"/>
      <c r="J29" s="83"/>
      <c r="K29" s="82"/>
      <c r="L29" s="105"/>
      <c r="M29" s="105"/>
      <c r="N29" s="105"/>
      <c r="O29" s="105"/>
      <c r="P29" s="105"/>
      <c r="Q29" s="105"/>
      <c r="R29" s="83"/>
      <c r="S29" s="94"/>
      <c r="T29" s="87"/>
      <c r="U29" s="87"/>
      <c r="V29" s="87"/>
      <c r="W29" s="87"/>
      <c r="X29" s="87"/>
      <c r="Y29" s="87"/>
      <c r="Z29" s="88"/>
      <c r="AA29" s="7"/>
    </row>
    <row r="30" spans="1:27" s="1" customFormat="1" x14ac:dyDescent="0.3">
      <c r="A30" s="94"/>
      <c r="B30" s="87"/>
      <c r="C30" s="82"/>
      <c r="D30" s="83"/>
      <c r="E30" s="82"/>
      <c r="F30" s="83"/>
      <c r="G30" s="82"/>
      <c r="H30" s="83"/>
      <c r="I30" s="82"/>
      <c r="J30" s="83"/>
      <c r="K30" s="82"/>
      <c r="L30" s="105"/>
      <c r="M30" s="105"/>
      <c r="N30" s="105"/>
      <c r="O30" s="105"/>
      <c r="P30" s="105"/>
      <c r="Q30" s="105"/>
      <c r="R30" s="83"/>
      <c r="S30" s="94"/>
      <c r="T30" s="87"/>
      <c r="U30" s="87"/>
      <c r="V30" s="87"/>
      <c r="W30" s="87"/>
      <c r="X30" s="87"/>
      <c r="Y30" s="87"/>
      <c r="Z30" s="88"/>
      <c r="AA30" s="7"/>
    </row>
    <row r="31" spans="1:27" s="1" customFormat="1" x14ac:dyDescent="0.3">
      <c r="A31" s="94"/>
      <c r="B31" s="87"/>
      <c r="C31" s="82"/>
      <c r="D31" s="83"/>
      <c r="E31" s="82"/>
      <c r="F31" s="83"/>
      <c r="G31" s="82"/>
      <c r="H31" s="83"/>
      <c r="I31" s="82"/>
      <c r="J31" s="83"/>
      <c r="K31" s="82"/>
      <c r="L31" s="105"/>
      <c r="M31" s="105"/>
      <c r="N31" s="105"/>
      <c r="O31" s="105"/>
      <c r="P31" s="105"/>
      <c r="Q31" s="105"/>
      <c r="R31" s="83"/>
      <c r="S31" s="94"/>
      <c r="T31" s="87"/>
      <c r="U31" s="87"/>
      <c r="V31" s="87"/>
      <c r="W31" s="87"/>
      <c r="X31" s="87"/>
      <c r="Y31" s="87"/>
      <c r="Z31" s="88"/>
      <c r="AA31" s="7"/>
    </row>
    <row r="32" spans="1:27" s="1" customFormat="1" x14ac:dyDescent="0.3">
      <c r="A32" s="94"/>
      <c r="B32" s="87"/>
      <c r="C32" s="82"/>
      <c r="D32" s="83"/>
      <c r="E32" s="82"/>
      <c r="F32" s="83"/>
      <c r="G32" s="82"/>
      <c r="H32" s="83"/>
      <c r="I32" s="82"/>
      <c r="J32" s="83"/>
      <c r="K32" s="82"/>
      <c r="L32" s="105"/>
      <c r="M32" s="105"/>
      <c r="N32" s="105"/>
      <c r="O32" s="105"/>
      <c r="P32" s="105"/>
      <c r="Q32" s="105"/>
      <c r="R32" s="83"/>
      <c r="S32" s="94"/>
      <c r="T32" s="87"/>
      <c r="U32" s="87"/>
      <c r="V32" s="87"/>
      <c r="W32" s="87"/>
      <c r="X32" s="87"/>
      <c r="Y32" s="87"/>
      <c r="Z32" s="88"/>
      <c r="AA32" s="7"/>
    </row>
    <row r="33" spans="1:29" s="2" customFormat="1" x14ac:dyDescent="0.3">
      <c r="A33" s="79"/>
      <c r="B33" s="80"/>
      <c r="C33" s="84"/>
      <c r="D33" s="86"/>
      <c r="E33" s="84"/>
      <c r="F33" s="86"/>
      <c r="G33" s="84"/>
      <c r="H33" s="86"/>
      <c r="I33" s="84"/>
      <c r="J33" s="86"/>
      <c r="K33" s="84"/>
      <c r="L33" s="85"/>
      <c r="M33" s="85"/>
      <c r="N33" s="85"/>
      <c r="O33" s="85"/>
      <c r="P33" s="85"/>
      <c r="Q33" s="85"/>
      <c r="R33" s="86"/>
      <c r="S33" s="79"/>
      <c r="T33" s="80"/>
      <c r="U33" s="80"/>
      <c r="V33" s="80"/>
      <c r="W33" s="80"/>
      <c r="X33" s="80"/>
      <c r="Y33" s="80"/>
      <c r="Z33" s="81"/>
      <c r="AA33" s="7"/>
    </row>
    <row r="34" spans="1:29" s="1" customFormat="1" ht="18.600000000000001" x14ac:dyDescent="0.3">
      <c r="A34" s="38">
        <f>S28+1</f>
        <v>44738</v>
      </c>
      <c r="B34" s="21"/>
      <c r="C34" s="39">
        <f>A34+1</f>
        <v>44739</v>
      </c>
      <c r="D34" s="22"/>
      <c r="E34" s="39">
        <f>C34+1</f>
        <v>44740</v>
      </c>
      <c r="F34" s="22"/>
      <c r="G34" s="39">
        <f>E34+1</f>
        <v>44741</v>
      </c>
      <c r="H34" s="22"/>
      <c r="I34" s="39">
        <f>G34+1</f>
        <v>44742</v>
      </c>
      <c r="J34" s="22"/>
      <c r="K34" s="155">
        <f>I34+1</f>
        <v>44743</v>
      </c>
      <c r="L34" s="156"/>
      <c r="M34" s="157"/>
      <c r="N34" s="157"/>
      <c r="O34" s="157"/>
      <c r="P34" s="157"/>
      <c r="Q34" s="157"/>
      <c r="R34" s="158"/>
      <c r="S34" s="159">
        <f>K34+1</f>
        <v>44744</v>
      </c>
      <c r="T34" s="160"/>
      <c r="U34" s="161"/>
      <c r="V34" s="161"/>
      <c r="W34" s="161"/>
      <c r="X34" s="161"/>
      <c r="Y34" s="161"/>
      <c r="Z34" s="162"/>
      <c r="AA34" s="7"/>
    </row>
    <row r="35" spans="1:29" s="1" customFormat="1" x14ac:dyDescent="0.3">
      <c r="A35" s="94"/>
      <c r="B35" s="87"/>
      <c r="C35" s="82"/>
      <c r="D35" s="83"/>
      <c r="E35" s="82"/>
      <c r="F35" s="83"/>
      <c r="G35" s="82"/>
      <c r="H35" s="83"/>
      <c r="I35" s="82"/>
      <c r="J35" s="83"/>
      <c r="K35" s="82"/>
      <c r="L35" s="105"/>
      <c r="M35" s="105"/>
      <c r="N35" s="105"/>
      <c r="O35" s="105"/>
      <c r="P35" s="105"/>
      <c r="Q35" s="105"/>
      <c r="R35" s="83"/>
      <c r="S35" s="94"/>
      <c r="T35" s="87"/>
      <c r="U35" s="87"/>
      <c r="V35" s="87"/>
      <c r="W35" s="87"/>
      <c r="X35" s="87"/>
      <c r="Y35" s="87"/>
      <c r="Z35" s="88"/>
      <c r="AA35" s="7"/>
      <c r="AC35" s="1" t="s">
        <v>22</v>
      </c>
    </row>
    <row r="36" spans="1:29" s="1" customFormat="1" x14ac:dyDescent="0.3">
      <c r="A36" s="94"/>
      <c r="B36" s="87"/>
      <c r="C36" s="82"/>
      <c r="D36" s="83"/>
      <c r="E36" s="82"/>
      <c r="F36" s="83"/>
      <c r="G36" s="82"/>
      <c r="H36" s="83"/>
      <c r="I36" s="82"/>
      <c r="J36" s="83"/>
      <c r="K36" s="82"/>
      <c r="L36" s="105"/>
      <c r="M36" s="105"/>
      <c r="N36" s="105"/>
      <c r="O36" s="105"/>
      <c r="P36" s="105"/>
      <c r="Q36" s="105"/>
      <c r="R36" s="83"/>
      <c r="S36" s="94"/>
      <c r="T36" s="87"/>
      <c r="U36" s="87"/>
      <c r="V36" s="87"/>
      <c r="W36" s="87"/>
      <c r="X36" s="87"/>
      <c r="Y36" s="87"/>
      <c r="Z36" s="88"/>
      <c r="AA36" s="7"/>
      <c r="AC36" s="1" t="s">
        <v>21</v>
      </c>
    </row>
    <row r="37" spans="1:29" s="1" customFormat="1" x14ac:dyDescent="0.3">
      <c r="A37" s="94"/>
      <c r="B37" s="87"/>
      <c r="C37" s="82"/>
      <c r="D37" s="83"/>
      <c r="E37" s="82"/>
      <c r="F37" s="83"/>
      <c r="G37" s="82"/>
      <c r="H37" s="83"/>
      <c r="I37" s="82"/>
      <c r="J37" s="83"/>
      <c r="K37" s="82"/>
      <c r="L37" s="105"/>
      <c r="M37" s="105"/>
      <c r="N37" s="105"/>
      <c r="O37" s="105"/>
      <c r="P37" s="105"/>
      <c r="Q37" s="105"/>
      <c r="R37" s="83"/>
      <c r="S37" s="94"/>
      <c r="T37" s="87"/>
      <c r="U37" s="87"/>
      <c r="V37" s="87"/>
      <c r="W37" s="87"/>
      <c r="X37" s="87"/>
      <c r="Y37" s="87"/>
      <c r="Z37" s="88"/>
      <c r="AA37" s="7"/>
    </row>
    <row r="38" spans="1:29" s="1" customFormat="1" x14ac:dyDescent="0.3">
      <c r="A38" s="94"/>
      <c r="B38" s="87"/>
      <c r="C38" s="82"/>
      <c r="D38" s="83"/>
      <c r="E38" s="82"/>
      <c r="F38" s="83"/>
      <c r="G38" s="82"/>
      <c r="H38" s="83"/>
      <c r="I38" s="82"/>
      <c r="J38" s="83"/>
      <c r="K38" s="82"/>
      <c r="L38" s="105"/>
      <c r="M38" s="105"/>
      <c r="N38" s="105"/>
      <c r="O38" s="105"/>
      <c r="P38" s="105"/>
      <c r="Q38" s="105"/>
      <c r="R38" s="83"/>
      <c r="S38" s="94"/>
      <c r="T38" s="87"/>
      <c r="U38" s="87"/>
      <c r="V38" s="87"/>
      <c r="W38" s="87"/>
      <c r="X38" s="87"/>
      <c r="Y38" s="87"/>
      <c r="Z38" s="88"/>
      <c r="AA38" s="7"/>
    </row>
    <row r="39" spans="1:29" s="2" customFormat="1" x14ac:dyDescent="0.3">
      <c r="A39" s="79"/>
      <c r="B39" s="80"/>
      <c r="C39" s="84"/>
      <c r="D39" s="86"/>
      <c r="E39" s="84"/>
      <c r="F39" s="86"/>
      <c r="G39" s="84"/>
      <c r="H39" s="86"/>
      <c r="I39" s="84"/>
      <c r="J39" s="86"/>
      <c r="K39" s="84"/>
      <c r="L39" s="85"/>
      <c r="M39" s="85"/>
      <c r="N39" s="85"/>
      <c r="O39" s="85"/>
      <c r="P39" s="85"/>
      <c r="Q39" s="85"/>
      <c r="R39" s="86"/>
      <c r="S39" s="79"/>
      <c r="T39" s="80"/>
      <c r="U39" s="80"/>
      <c r="V39" s="80"/>
      <c r="W39" s="80"/>
      <c r="X39" s="80"/>
      <c r="Y39" s="80"/>
      <c r="Z39" s="81"/>
      <c r="AA39" s="7"/>
    </row>
    <row r="40" spans="1:29" ht="18.600000000000001" x14ac:dyDescent="0.3">
      <c r="A40" s="38">
        <f>S34+1</f>
        <v>44745</v>
      </c>
      <c r="B40" s="21"/>
      <c r="C40" s="39">
        <f>A40+1</f>
        <v>44746</v>
      </c>
      <c r="D40" s="22"/>
      <c r="E40" s="30" t="s">
        <v>0</v>
      </c>
      <c r="F40" s="31"/>
      <c r="G40" s="31"/>
      <c r="H40" s="31"/>
      <c r="I40" s="31"/>
      <c r="J40" s="31"/>
      <c r="K40" s="31"/>
      <c r="L40" s="31"/>
      <c r="M40" s="31"/>
      <c r="N40" s="31"/>
      <c r="O40" s="31"/>
      <c r="P40" s="31"/>
      <c r="Q40" s="31"/>
      <c r="R40" s="31"/>
      <c r="S40" s="31"/>
      <c r="T40" s="31"/>
      <c r="U40" s="31"/>
      <c r="V40" s="31"/>
      <c r="W40" s="31"/>
      <c r="X40" s="31"/>
      <c r="Y40" s="31"/>
      <c r="Z40" s="32"/>
      <c r="AA40" s="6"/>
    </row>
    <row r="41" spans="1:29" x14ac:dyDescent="0.3">
      <c r="A41" s="94"/>
      <c r="B41" s="87"/>
      <c r="C41" s="82"/>
      <c r="D41" s="83"/>
      <c r="E41" s="33"/>
      <c r="F41" s="34"/>
      <c r="G41" s="34"/>
      <c r="H41" s="34"/>
      <c r="I41" s="34"/>
      <c r="J41" s="34"/>
      <c r="K41" s="34"/>
      <c r="L41" s="34"/>
      <c r="M41" s="34"/>
      <c r="N41" s="34"/>
      <c r="O41" s="34"/>
      <c r="P41" s="34"/>
      <c r="Q41" s="34"/>
      <c r="R41" s="34"/>
      <c r="S41" s="34"/>
      <c r="T41" s="34"/>
      <c r="U41" s="34"/>
      <c r="V41" s="34"/>
      <c r="W41" s="34"/>
      <c r="X41" s="34"/>
      <c r="Y41" s="34"/>
      <c r="Z41" s="8"/>
      <c r="AA41" s="6"/>
    </row>
    <row r="42" spans="1:29" x14ac:dyDescent="0.3">
      <c r="A42" s="94"/>
      <c r="B42" s="87"/>
      <c r="C42" s="82"/>
      <c r="D42" s="83"/>
      <c r="E42" s="33"/>
      <c r="F42" s="34"/>
      <c r="G42" s="34"/>
      <c r="H42" s="34"/>
      <c r="I42" s="34"/>
      <c r="J42" s="34"/>
      <c r="K42" s="34"/>
      <c r="L42" s="34"/>
      <c r="M42" s="34"/>
      <c r="N42" s="34"/>
      <c r="O42" s="34"/>
      <c r="P42" s="34"/>
      <c r="Q42" s="34"/>
      <c r="R42" s="34"/>
      <c r="S42" s="34"/>
      <c r="T42" s="34"/>
      <c r="U42" s="34"/>
      <c r="V42" s="34"/>
      <c r="W42" s="34"/>
      <c r="X42" s="34"/>
      <c r="Y42" s="34"/>
      <c r="Z42" s="35"/>
      <c r="AA42" s="6"/>
    </row>
    <row r="43" spans="1:29" x14ac:dyDescent="0.3">
      <c r="A43" s="94"/>
      <c r="B43" s="87"/>
      <c r="C43" s="82"/>
      <c r="D43" s="83"/>
      <c r="E43" s="33"/>
      <c r="F43" s="34"/>
      <c r="G43" s="34"/>
      <c r="H43" s="34"/>
      <c r="I43" s="34"/>
      <c r="J43" s="34"/>
      <c r="K43" s="34"/>
      <c r="L43" s="34"/>
      <c r="M43" s="34"/>
      <c r="N43" s="34"/>
      <c r="O43" s="34"/>
      <c r="P43" s="34"/>
      <c r="Q43" s="34"/>
      <c r="R43" s="34"/>
      <c r="S43" s="34"/>
      <c r="T43" s="34"/>
      <c r="U43" s="34"/>
      <c r="V43" s="34"/>
      <c r="W43" s="34"/>
      <c r="X43" s="34"/>
      <c r="Y43" s="34"/>
      <c r="Z43" s="35"/>
      <c r="AA43" s="6"/>
    </row>
    <row r="44" spans="1:29" x14ac:dyDescent="0.3">
      <c r="A44" s="94"/>
      <c r="B44" s="87"/>
      <c r="C44" s="82"/>
      <c r="D44" s="83"/>
      <c r="E44" s="33"/>
      <c r="F44" s="34"/>
      <c r="G44" s="34"/>
      <c r="H44" s="34"/>
      <c r="I44" s="34"/>
      <c r="J44" s="34"/>
      <c r="K44" s="149" t="s">
        <v>1</v>
      </c>
      <c r="L44" s="149"/>
      <c r="M44" s="149"/>
      <c r="N44" s="149"/>
      <c r="O44" s="149"/>
      <c r="P44" s="149"/>
      <c r="Q44" s="149"/>
      <c r="R44" s="149"/>
      <c r="S44" s="149"/>
      <c r="T44" s="149"/>
      <c r="U44" s="149"/>
      <c r="V44" s="149"/>
      <c r="W44" s="149"/>
      <c r="X44" s="149"/>
      <c r="Y44" s="149"/>
      <c r="Z44" s="150"/>
      <c r="AA44" s="6"/>
    </row>
    <row r="45" spans="1:29" s="1" customFormat="1" x14ac:dyDescent="0.3">
      <c r="A45" s="79"/>
      <c r="B45" s="80"/>
      <c r="C45" s="84"/>
      <c r="D45" s="86"/>
      <c r="E45" s="36"/>
      <c r="F45" s="37"/>
      <c r="G45" s="37"/>
      <c r="H45" s="37"/>
      <c r="I45" s="37"/>
      <c r="J45" s="37"/>
      <c r="K45" s="147" t="s">
        <v>2</v>
      </c>
      <c r="L45" s="147"/>
      <c r="M45" s="147"/>
      <c r="N45" s="147"/>
      <c r="O45" s="147"/>
      <c r="P45" s="147"/>
      <c r="Q45" s="147"/>
      <c r="R45" s="147"/>
      <c r="S45" s="147"/>
      <c r="T45" s="147"/>
      <c r="U45" s="147"/>
      <c r="V45" s="147"/>
      <c r="W45" s="147"/>
      <c r="X45" s="147"/>
      <c r="Y45" s="147"/>
      <c r="Z45" s="148"/>
      <c r="AA45" s="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45"/>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paperSize="9" scale="87"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45"/>
  <sheetViews>
    <sheetView showGridLines="0" workbookViewId="0">
      <selection sqref="A1:H7"/>
    </sheetView>
  </sheetViews>
  <sheetFormatPr defaultRowHeight="14.4" x14ac:dyDescent="0.3"/>
  <cols>
    <col min="1" max="1" width="4.7265625" customWidth="1"/>
    <col min="2" max="2" width="13.6328125" customWidth="1"/>
    <col min="3" max="3" width="4.7265625" customWidth="1"/>
    <col min="4" max="4" width="13.6328125" customWidth="1"/>
    <col min="5" max="5" width="4.7265625" customWidth="1"/>
    <col min="6" max="6" width="13.6328125" customWidth="1"/>
    <col min="7" max="7" width="4.7265625" customWidth="1"/>
    <col min="8" max="8" width="13.6328125" customWidth="1"/>
    <col min="9" max="9" width="4.7265625" customWidth="1"/>
    <col min="10" max="10" width="13.6328125" customWidth="1"/>
    <col min="11" max="17" width="2.36328125" customWidth="1"/>
    <col min="18" max="18" width="1.453125" customWidth="1"/>
    <col min="19" max="25" width="2.36328125" customWidth="1"/>
    <col min="26" max="26" width="1.453125" customWidth="1"/>
  </cols>
  <sheetData>
    <row r="1" spans="1:27" s="3" customFormat="1" ht="15" customHeight="1" x14ac:dyDescent="0.25">
      <c r="A1" s="151">
        <f>DATE('1'!AD18,'1'!AD20+7,1)</f>
        <v>44743</v>
      </c>
      <c r="B1" s="151"/>
      <c r="C1" s="151"/>
      <c r="D1" s="151"/>
      <c r="E1" s="151"/>
      <c r="F1" s="151"/>
      <c r="G1" s="151"/>
      <c r="H1" s="151"/>
      <c r="I1" s="9"/>
      <c r="J1" s="9"/>
      <c r="K1" s="141">
        <f>DATE(YEAR(A1),MONTH(A1)-1,1)</f>
        <v>44713</v>
      </c>
      <c r="L1" s="141"/>
      <c r="M1" s="141"/>
      <c r="N1" s="141"/>
      <c r="O1" s="141"/>
      <c r="P1" s="141"/>
      <c r="Q1" s="141"/>
      <c r="R1" s="10"/>
      <c r="S1" s="141">
        <f>DATE(YEAR(A1),MONTH(A1)+1,1)</f>
        <v>44774</v>
      </c>
      <c r="T1" s="141"/>
      <c r="U1" s="141"/>
      <c r="V1" s="141"/>
      <c r="W1" s="141"/>
      <c r="X1" s="141"/>
      <c r="Y1" s="141"/>
      <c r="Z1" s="10"/>
      <c r="AA1" s="10"/>
    </row>
    <row r="2" spans="1:27" s="3" customFormat="1" ht="11.25" customHeight="1" x14ac:dyDescent="0.25">
      <c r="A2" s="151"/>
      <c r="B2" s="151"/>
      <c r="C2" s="151"/>
      <c r="D2" s="151"/>
      <c r="E2" s="151"/>
      <c r="F2" s="151"/>
      <c r="G2" s="151"/>
      <c r="H2" s="151"/>
      <c r="I2" s="9"/>
      <c r="J2" s="9"/>
      <c r="K2" s="12" t="str">
        <f>INDEX({"日";"月";"火";"水";"木";"金";"土"},1+MOD(開始_日+1-2,7))</f>
        <v>日</v>
      </c>
      <c r="L2" s="12" t="str">
        <f>INDEX({"日";"月";"火";"水";"木";"金";"土"},1+MOD(開始_日+2-2,7))</f>
        <v>月</v>
      </c>
      <c r="M2" s="12" t="str">
        <f>INDEX({"日";"月";"火";"水";"木";"金";"土"},1+MOD(開始_日+3-2,7))</f>
        <v>火</v>
      </c>
      <c r="N2" s="12" t="str">
        <f>INDEX({"日";"月";"火";"水";"木";"金";"土"},1+MOD(開始_日+4-2,7))</f>
        <v>水</v>
      </c>
      <c r="O2" s="12" t="str">
        <f>INDEX({"日";"月";"火";"水";"木";"金";"土"},1+MOD(開始_日+5-2,7))</f>
        <v>木</v>
      </c>
      <c r="P2" s="12" t="str">
        <f>INDEX({"日";"月";"火";"水";"木";"金";"土"},1+MOD(開始_日+6-2,7))</f>
        <v>金</v>
      </c>
      <c r="Q2" s="12" t="str">
        <f>INDEX({"日";"月";"火";"水";"木";"金";"土"},1+MOD(開始_日+7-2,7))</f>
        <v>土</v>
      </c>
      <c r="R2" s="10"/>
      <c r="S2" s="12" t="str">
        <f>INDEX({"日";"月";"火";"水";"木";"金";"土"},1+MOD(開始_日+1-2,7))</f>
        <v>日</v>
      </c>
      <c r="T2" s="12" t="str">
        <f>INDEX({"日";"月";"火";"水";"木";"金";"土"},1+MOD(開始_日+2-2,7))</f>
        <v>月</v>
      </c>
      <c r="U2" s="12" t="str">
        <f>INDEX({"日";"月";"火";"水";"木";"金";"土"},1+MOD(開始_日+3-2,7))</f>
        <v>火</v>
      </c>
      <c r="V2" s="12" t="str">
        <f>INDEX({"日";"月";"火";"水";"木";"金";"土"},1+MOD(開始_日+4-2,7))</f>
        <v>水</v>
      </c>
      <c r="W2" s="12" t="str">
        <f>INDEX({"日";"月";"火";"水";"木";"金";"土"},1+MOD(開始_日+5-2,7))</f>
        <v>木</v>
      </c>
      <c r="X2" s="12" t="str">
        <f>INDEX({"日";"月";"火";"水";"木";"金";"土"},1+MOD(開始_日+6-2,7))</f>
        <v>金</v>
      </c>
      <c r="Y2" s="12" t="str">
        <f>INDEX({"日";"月";"火";"水";"木";"金";"土"},1+MOD(開始_日+7-2,7))</f>
        <v>土</v>
      </c>
      <c r="Z2" s="10"/>
      <c r="AA2" s="10"/>
    </row>
    <row r="3" spans="1:27" s="4" customFormat="1" ht="9" customHeight="1" x14ac:dyDescent="0.25">
      <c r="A3" s="151"/>
      <c r="B3" s="151"/>
      <c r="C3" s="151"/>
      <c r="D3" s="151"/>
      <c r="E3" s="151"/>
      <c r="F3" s="151"/>
      <c r="G3" s="151"/>
      <c r="H3" s="151"/>
      <c r="I3" s="9"/>
      <c r="J3" s="9"/>
      <c r="K3" s="40" t="str">
        <f t="shared" ref="K3:Q8" si="0">IF(MONTH($K$1)&lt;&gt;MONTH($K$1-(WEEKDAY($K$1,1)-(開始_日-1))-IF((WEEKDAY($K$1,1)-(開始_日-1))&lt;=0,7,0)+(ROW(K3)-ROW($K$3))*7+(COLUMN(K3)-COLUMN($K$3)+1)),"",$K$1-(WEEKDAY($K$1,1)-(開始_日-1))-IF((WEEKDAY($K$1,1)-(開始_日-1))&lt;=0,7,0)+(ROW(K3)-ROW($K$3))*7+(COLUMN(K3)-COLUMN($K$3)+1))</f>
        <v/>
      </c>
      <c r="L3" s="40" t="str">
        <f t="shared" si="0"/>
        <v/>
      </c>
      <c r="M3" s="40" t="str">
        <f t="shared" si="0"/>
        <v/>
      </c>
      <c r="N3" s="40">
        <f t="shared" si="0"/>
        <v>44713</v>
      </c>
      <c r="O3" s="40">
        <f t="shared" si="0"/>
        <v>44714</v>
      </c>
      <c r="P3" s="40">
        <f t="shared" si="0"/>
        <v>44715</v>
      </c>
      <c r="Q3" s="40">
        <f t="shared" si="0"/>
        <v>44716</v>
      </c>
      <c r="R3" s="10"/>
      <c r="S3" s="40" t="str">
        <f t="shared" ref="S3:Y8" si="1">IF(MONTH($S$1)&lt;&gt;MONTH($S$1-(WEEKDAY($S$1,1)-(開始_日-1))-IF((WEEKDAY($S$1,1)-(開始_日-1))&lt;=0,7,0)+(ROW(S3)-ROW($S$3))*7+(COLUMN(S3)-COLUMN($S$3)+1)),"",$S$1-(WEEKDAY($S$1,1)-(開始_日-1))-IF((WEEKDAY($S$1,1)-(開始_日-1))&lt;=0,7,0)+(ROW(S3)-ROW($S$3))*7+(COLUMN(S3)-COLUMN($S$3)+1))</f>
        <v/>
      </c>
      <c r="T3" s="40">
        <f t="shared" si="1"/>
        <v>44774</v>
      </c>
      <c r="U3" s="40">
        <f t="shared" si="1"/>
        <v>44775</v>
      </c>
      <c r="V3" s="40">
        <f t="shared" si="1"/>
        <v>44776</v>
      </c>
      <c r="W3" s="40">
        <f t="shared" si="1"/>
        <v>44777</v>
      </c>
      <c r="X3" s="40">
        <f t="shared" si="1"/>
        <v>44778</v>
      </c>
      <c r="Y3" s="40">
        <f t="shared" si="1"/>
        <v>44779</v>
      </c>
      <c r="Z3" s="13"/>
      <c r="AA3" s="13"/>
    </row>
    <row r="4" spans="1:27" s="4" customFormat="1" ht="9" customHeight="1" x14ac:dyDescent="0.25">
      <c r="A4" s="151"/>
      <c r="B4" s="151"/>
      <c r="C4" s="151"/>
      <c r="D4" s="151"/>
      <c r="E4" s="151"/>
      <c r="F4" s="151"/>
      <c r="G4" s="151"/>
      <c r="H4" s="151"/>
      <c r="I4" s="9"/>
      <c r="J4" s="9"/>
      <c r="K4" s="40">
        <f t="shared" si="0"/>
        <v>44717</v>
      </c>
      <c r="L4" s="40">
        <f t="shared" si="0"/>
        <v>44718</v>
      </c>
      <c r="M4" s="40">
        <f t="shared" si="0"/>
        <v>44719</v>
      </c>
      <c r="N4" s="40">
        <f t="shared" si="0"/>
        <v>44720</v>
      </c>
      <c r="O4" s="40">
        <f t="shared" si="0"/>
        <v>44721</v>
      </c>
      <c r="P4" s="40">
        <f t="shared" si="0"/>
        <v>44722</v>
      </c>
      <c r="Q4" s="40">
        <f t="shared" si="0"/>
        <v>44723</v>
      </c>
      <c r="R4" s="10"/>
      <c r="S4" s="40">
        <f t="shared" si="1"/>
        <v>44780</v>
      </c>
      <c r="T4" s="40">
        <f t="shared" si="1"/>
        <v>44781</v>
      </c>
      <c r="U4" s="40">
        <f t="shared" si="1"/>
        <v>44782</v>
      </c>
      <c r="V4" s="40">
        <f t="shared" si="1"/>
        <v>44783</v>
      </c>
      <c r="W4" s="40">
        <f t="shared" si="1"/>
        <v>44784</v>
      </c>
      <c r="X4" s="40">
        <f t="shared" si="1"/>
        <v>44785</v>
      </c>
      <c r="Y4" s="40">
        <f t="shared" si="1"/>
        <v>44786</v>
      </c>
      <c r="Z4" s="13"/>
      <c r="AA4" s="13"/>
    </row>
    <row r="5" spans="1:27" s="4" customFormat="1" ht="9" customHeight="1" x14ac:dyDescent="0.25">
      <c r="A5" s="151"/>
      <c r="B5" s="151"/>
      <c r="C5" s="151"/>
      <c r="D5" s="151"/>
      <c r="E5" s="151"/>
      <c r="F5" s="151"/>
      <c r="G5" s="151"/>
      <c r="H5" s="151"/>
      <c r="I5" s="9"/>
      <c r="J5" s="9"/>
      <c r="K5" s="40">
        <f t="shared" si="0"/>
        <v>44724</v>
      </c>
      <c r="L5" s="40">
        <f t="shared" si="0"/>
        <v>44725</v>
      </c>
      <c r="M5" s="40">
        <f t="shared" si="0"/>
        <v>44726</v>
      </c>
      <c r="N5" s="40">
        <f t="shared" si="0"/>
        <v>44727</v>
      </c>
      <c r="O5" s="40">
        <f t="shared" si="0"/>
        <v>44728</v>
      </c>
      <c r="P5" s="40">
        <f t="shared" si="0"/>
        <v>44729</v>
      </c>
      <c r="Q5" s="40">
        <f t="shared" si="0"/>
        <v>44730</v>
      </c>
      <c r="R5" s="10"/>
      <c r="S5" s="40">
        <f t="shared" si="1"/>
        <v>44787</v>
      </c>
      <c r="T5" s="40">
        <f t="shared" si="1"/>
        <v>44788</v>
      </c>
      <c r="U5" s="40">
        <f t="shared" si="1"/>
        <v>44789</v>
      </c>
      <c r="V5" s="40">
        <f t="shared" si="1"/>
        <v>44790</v>
      </c>
      <c r="W5" s="40">
        <f t="shared" si="1"/>
        <v>44791</v>
      </c>
      <c r="X5" s="40">
        <f t="shared" si="1"/>
        <v>44792</v>
      </c>
      <c r="Y5" s="40">
        <f t="shared" si="1"/>
        <v>44793</v>
      </c>
      <c r="Z5" s="13"/>
      <c r="AA5" s="13"/>
    </row>
    <row r="6" spans="1:27" s="4" customFormat="1" ht="9" customHeight="1" x14ac:dyDescent="0.25">
      <c r="A6" s="151"/>
      <c r="B6" s="151"/>
      <c r="C6" s="151"/>
      <c r="D6" s="151"/>
      <c r="E6" s="151"/>
      <c r="F6" s="151"/>
      <c r="G6" s="151"/>
      <c r="H6" s="151"/>
      <c r="I6" s="9"/>
      <c r="J6" s="9"/>
      <c r="K6" s="40">
        <f t="shared" si="0"/>
        <v>44731</v>
      </c>
      <c r="L6" s="40">
        <f t="shared" si="0"/>
        <v>44732</v>
      </c>
      <c r="M6" s="40">
        <f t="shared" si="0"/>
        <v>44733</v>
      </c>
      <c r="N6" s="40">
        <f t="shared" si="0"/>
        <v>44734</v>
      </c>
      <c r="O6" s="40">
        <f t="shared" si="0"/>
        <v>44735</v>
      </c>
      <c r="P6" s="40">
        <f t="shared" si="0"/>
        <v>44736</v>
      </c>
      <c r="Q6" s="40">
        <f t="shared" si="0"/>
        <v>44737</v>
      </c>
      <c r="R6" s="10"/>
      <c r="S6" s="40">
        <f t="shared" si="1"/>
        <v>44794</v>
      </c>
      <c r="T6" s="40">
        <f t="shared" si="1"/>
        <v>44795</v>
      </c>
      <c r="U6" s="40">
        <f t="shared" si="1"/>
        <v>44796</v>
      </c>
      <c r="V6" s="40">
        <f t="shared" si="1"/>
        <v>44797</v>
      </c>
      <c r="W6" s="40">
        <f t="shared" si="1"/>
        <v>44798</v>
      </c>
      <c r="X6" s="40">
        <f t="shared" si="1"/>
        <v>44799</v>
      </c>
      <c r="Y6" s="40">
        <f t="shared" si="1"/>
        <v>44800</v>
      </c>
      <c r="Z6" s="13"/>
      <c r="AA6" s="13"/>
    </row>
    <row r="7" spans="1:27" s="4" customFormat="1" ht="9" customHeight="1" x14ac:dyDescent="0.25">
      <c r="A7" s="151"/>
      <c r="B7" s="151"/>
      <c r="C7" s="151"/>
      <c r="D7" s="151"/>
      <c r="E7" s="151"/>
      <c r="F7" s="151"/>
      <c r="G7" s="151"/>
      <c r="H7" s="151"/>
      <c r="I7" s="9"/>
      <c r="J7" s="9"/>
      <c r="K7" s="40">
        <f t="shared" si="0"/>
        <v>44738</v>
      </c>
      <c r="L7" s="40">
        <f t="shared" si="0"/>
        <v>44739</v>
      </c>
      <c r="M7" s="40">
        <f t="shared" si="0"/>
        <v>44740</v>
      </c>
      <c r="N7" s="40">
        <f t="shared" si="0"/>
        <v>44741</v>
      </c>
      <c r="O7" s="40">
        <f t="shared" si="0"/>
        <v>44742</v>
      </c>
      <c r="P7" s="40" t="str">
        <f t="shared" si="0"/>
        <v/>
      </c>
      <c r="Q7" s="40" t="str">
        <f t="shared" si="0"/>
        <v/>
      </c>
      <c r="R7" s="10"/>
      <c r="S7" s="40">
        <f t="shared" si="1"/>
        <v>44801</v>
      </c>
      <c r="T7" s="40">
        <f t="shared" si="1"/>
        <v>44802</v>
      </c>
      <c r="U7" s="40">
        <f t="shared" si="1"/>
        <v>44803</v>
      </c>
      <c r="V7" s="40">
        <f t="shared" si="1"/>
        <v>44804</v>
      </c>
      <c r="W7" s="40" t="str">
        <f t="shared" si="1"/>
        <v/>
      </c>
      <c r="X7" s="40" t="str">
        <f t="shared" si="1"/>
        <v/>
      </c>
      <c r="Y7" s="40" t="str">
        <f t="shared" si="1"/>
        <v/>
      </c>
      <c r="Z7" s="13"/>
      <c r="AA7" s="13"/>
    </row>
    <row r="8" spans="1:27" s="5" customFormat="1" ht="9" customHeight="1" x14ac:dyDescent="0.25">
      <c r="A8" s="15"/>
      <c r="B8" s="15"/>
      <c r="C8" s="15"/>
      <c r="D8" s="15"/>
      <c r="E8" s="15"/>
      <c r="F8" s="15"/>
      <c r="G8" s="15"/>
      <c r="H8" s="15"/>
      <c r="I8" s="16"/>
      <c r="J8" s="16"/>
      <c r="K8" s="40" t="str">
        <f t="shared" si="0"/>
        <v/>
      </c>
      <c r="L8" s="40" t="str">
        <f t="shared" si="0"/>
        <v/>
      </c>
      <c r="M8" s="40" t="str">
        <f t="shared" si="0"/>
        <v/>
      </c>
      <c r="N8" s="40" t="str">
        <f t="shared" si="0"/>
        <v/>
      </c>
      <c r="O8" s="40" t="str">
        <f t="shared" si="0"/>
        <v/>
      </c>
      <c r="P8" s="40" t="str">
        <f t="shared" si="0"/>
        <v/>
      </c>
      <c r="Q8" s="40" t="str">
        <f t="shared" si="0"/>
        <v/>
      </c>
      <c r="R8" s="17"/>
      <c r="S8" s="40" t="str">
        <f t="shared" si="1"/>
        <v/>
      </c>
      <c r="T8" s="40" t="str">
        <f t="shared" si="1"/>
        <v/>
      </c>
      <c r="U8" s="40" t="str">
        <f t="shared" si="1"/>
        <v/>
      </c>
      <c r="V8" s="40" t="str">
        <f t="shared" si="1"/>
        <v/>
      </c>
      <c r="W8" s="40" t="str">
        <f t="shared" si="1"/>
        <v/>
      </c>
      <c r="X8" s="40" t="str">
        <f t="shared" si="1"/>
        <v/>
      </c>
      <c r="Y8" s="40" t="str">
        <f t="shared" si="1"/>
        <v/>
      </c>
      <c r="Z8" s="18"/>
      <c r="AA8" s="19"/>
    </row>
    <row r="9" spans="1:27" s="1" customFormat="1" ht="21" customHeight="1" x14ac:dyDescent="0.3">
      <c r="A9" s="152">
        <f>A10</f>
        <v>44738</v>
      </c>
      <c r="B9" s="153"/>
      <c r="C9" s="153">
        <f>C10</f>
        <v>44739</v>
      </c>
      <c r="D9" s="153"/>
      <c r="E9" s="153">
        <f>E10</f>
        <v>44740</v>
      </c>
      <c r="F9" s="153"/>
      <c r="G9" s="153">
        <f>G10</f>
        <v>44741</v>
      </c>
      <c r="H9" s="153"/>
      <c r="I9" s="153">
        <f>I10</f>
        <v>44742</v>
      </c>
      <c r="J9" s="153"/>
      <c r="K9" s="153">
        <f>K10</f>
        <v>44743</v>
      </c>
      <c r="L9" s="153"/>
      <c r="M9" s="153"/>
      <c r="N9" s="153"/>
      <c r="O9" s="153"/>
      <c r="P9" s="153"/>
      <c r="Q9" s="153"/>
      <c r="R9" s="153"/>
      <c r="S9" s="153">
        <f>S10</f>
        <v>44744</v>
      </c>
      <c r="T9" s="153"/>
      <c r="U9" s="153"/>
      <c r="V9" s="153"/>
      <c r="W9" s="153"/>
      <c r="X9" s="153"/>
      <c r="Y9" s="153"/>
      <c r="Z9" s="154"/>
    </row>
    <row r="10" spans="1:27" s="1" customFormat="1" ht="18.600000000000001" x14ac:dyDescent="0.3">
      <c r="A10" s="38">
        <f>$A$1-(WEEKDAY($A$1,1)-(開始_日-1))-IF((WEEKDAY($A$1,1)-(開始_日-1))&lt;=0,7,0)+1</f>
        <v>44738</v>
      </c>
      <c r="B10" s="21"/>
      <c r="C10" s="39">
        <f>A10+1</f>
        <v>44739</v>
      </c>
      <c r="D10" s="22"/>
      <c r="E10" s="39">
        <f>C10+1</f>
        <v>44740</v>
      </c>
      <c r="F10" s="22"/>
      <c r="G10" s="39">
        <f>E10+1</f>
        <v>44741</v>
      </c>
      <c r="H10" s="22"/>
      <c r="I10" s="39">
        <f>G10+1</f>
        <v>44742</v>
      </c>
      <c r="J10" s="22"/>
      <c r="K10" s="155">
        <f>I10+1</f>
        <v>44743</v>
      </c>
      <c r="L10" s="156"/>
      <c r="M10" s="157"/>
      <c r="N10" s="157"/>
      <c r="O10" s="157"/>
      <c r="P10" s="157"/>
      <c r="Q10" s="157"/>
      <c r="R10" s="158"/>
      <c r="S10" s="159">
        <f>K10+1</f>
        <v>44744</v>
      </c>
      <c r="T10" s="160"/>
      <c r="U10" s="161"/>
      <c r="V10" s="161"/>
      <c r="W10" s="161"/>
      <c r="X10" s="161"/>
      <c r="Y10" s="161"/>
      <c r="Z10" s="162"/>
      <c r="AA10" s="7"/>
    </row>
    <row r="11" spans="1:27" s="1" customFormat="1" x14ac:dyDescent="0.3">
      <c r="A11" s="94"/>
      <c r="B11" s="87"/>
      <c r="C11" s="82"/>
      <c r="D11" s="83"/>
      <c r="E11" s="82"/>
      <c r="F11" s="83"/>
      <c r="G11" s="82"/>
      <c r="H11" s="83"/>
      <c r="I11" s="82"/>
      <c r="J11" s="83"/>
      <c r="K11" s="82"/>
      <c r="L11" s="105"/>
      <c r="M11" s="105"/>
      <c r="N11" s="105"/>
      <c r="O11" s="105"/>
      <c r="P11" s="105"/>
      <c r="Q11" s="105"/>
      <c r="R11" s="83"/>
      <c r="S11" s="94"/>
      <c r="T11" s="87"/>
      <c r="U11" s="87"/>
      <c r="V11" s="87"/>
      <c r="W11" s="87"/>
      <c r="X11" s="87"/>
      <c r="Y11" s="87"/>
      <c r="Z11" s="88"/>
      <c r="AA11" s="7"/>
    </row>
    <row r="12" spans="1:27" s="1" customFormat="1" x14ac:dyDescent="0.3">
      <c r="A12" s="94"/>
      <c r="B12" s="87"/>
      <c r="C12" s="82"/>
      <c r="D12" s="83"/>
      <c r="E12" s="82"/>
      <c r="F12" s="83"/>
      <c r="G12" s="82"/>
      <c r="H12" s="83"/>
      <c r="I12" s="82"/>
      <c r="J12" s="83"/>
      <c r="K12" s="82"/>
      <c r="L12" s="105"/>
      <c r="M12" s="105"/>
      <c r="N12" s="105"/>
      <c r="O12" s="105"/>
      <c r="P12" s="105"/>
      <c r="Q12" s="105"/>
      <c r="R12" s="83"/>
      <c r="S12" s="94"/>
      <c r="T12" s="87"/>
      <c r="U12" s="87"/>
      <c r="V12" s="87"/>
      <c r="W12" s="87"/>
      <c r="X12" s="87"/>
      <c r="Y12" s="87"/>
      <c r="Z12" s="88"/>
      <c r="AA12" s="7"/>
    </row>
    <row r="13" spans="1:27" s="1" customFormat="1" x14ac:dyDescent="0.3">
      <c r="A13" s="94"/>
      <c r="B13" s="87"/>
      <c r="C13" s="82"/>
      <c r="D13" s="83"/>
      <c r="E13" s="82"/>
      <c r="F13" s="83"/>
      <c r="G13" s="82"/>
      <c r="H13" s="83"/>
      <c r="I13" s="82"/>
      <c r="J13" s="83"/>
      <c r="K13" s="82"/>
      <c r="L13" s="105"/>
      <c r="M13" s="105"/>
      <c r="N13" s="105"/>
      <c r="O13" s="105"/>
      <c r="P13" s="105"/>
      <c r="Q13" s="105"/>
      <c r="R13" s="83"/>
      <c r="S13" s="94"/>
      <c r="T13" s="87"/>
      <c r="U13" s="87"/>
      <c r="V13" s="87"/>
      <c r="W13" s="87"/>
      <c r="X13" s="87"/>
      <c r="Y13" s="87"/>
      <c r="Z13" s="88"/>
      <c r="AA13" s="7"/>
    </row>
    <row r="14" spans="1:27" s="1" customFormat="1" x14ac:dyDescent="0.3">
      <c r="A14" s="94"/>
      <c r="B14" s="87"/>
      <c r="C14" s="82"/>
      <c r="D14" s="83"/>
      <c r="E14" s="82"/>
      <c r="F14" s="83"/>
      <c r="G14" s="82"/>
      <c r="H14" s="83"/>
      <c r="I14" s="82"/>
      <c r="J14" s="83"/>
      <c r="K14" s="82"/>
      <c r="L14" s="105"/>
      <c r="M14" s="105"/>
      <c r="N14" s="105"/>
      <c r="O14" s="105"/>
      <c r="P14" s="105"/>
      <c r="Q14" s="105"/>
      <c r="R14" s="83"/>
      <c r="S14" s="94"/>
      <c r="T14" s="87"/>
      <c r="U14" s="87"/>
      <c r="V14" s="87"/>
      <c r="W14" s="87"/>
      <c r="X14" s="87"/>
      <c r="Y14" s="87"/>
      <c r="Z14" s="88"/>
      <c r="AA14" s="7"/>
    </row>
    <row r="15" spans="1:27" s="2" customFormat="1" ht="13.2" customHeight="1" x14ac:dyDescent="0.3">
      <c r="A15" s="79"/>
      <c r="B15" s="80"/>
      <c r="C15" s="84"/>
      <c r="D15" s="86"/>
      <c r="E15" s="84"/>
      <c r="F15" s="86"/>
      <c r="G15" s="84"/>
      <c r="H15" s="86"/>
      <c r="I15" s="84"/>
      <c r="J15" s="86"/>
      <c r="K15" s="84"/>
      <c r="L15" s="85"/>
      <c r="M15" s="85"/>
      <c r="N15" s="85"/>
      <c r="O15" s="85"/>
      <c r="P15" s="85"/>
      <c r="Q15" s="85"/>
      <c r="R15" s="86"/>
      <c r="S15" s="79"/>
      <c r="T15" s="80"/>
      <c r="U15" s="80"/>
      <c r="V15" s="80"/>
      <c r="W15" s="80"/>
      <c r="X15" s="80"/>
      <c r="Y15" s="80"/>
      <c r="Z15" s="81"/>
      <c r="AA15" s="7"/>
    </row>
    <row r="16" spans="1:27" s="1" customFormat="1" ht="18.600000000000001" x14ac:dyDescent="0.3">
      <c r="A16" s="38">
        <f>S10+1</f>
        <v>44745</v>
      </c>
      <c r="B16" s="21"/>
      <c r="C16" s="39">
        <f>A16+1</f>
        <v>44746</v>
      </c>
      <c r="D16" s="22"/>
      <c r="E16" s="39">
        <f>C16+1</f>
        <v>44747</v>
      </c>
      <c r="F16" s="22"/>
      <c r="G16" s="39">
        <f>E16+1</f>
        <v>44748</v>
      </c>
      <c r="H16" s="22"/>
      <c r="I16" s="39">
        <f>G16+1</f>
        <v>44749</v>
      </c>
      <c r="J16" s="22"/>
      <c r="K16" s="155">
        <f>I16+1</f>
        <v>44750</v>
      </c>
      <c r="L16" s="156"/>
      <c r="M16" s="157"/>
      <c r="N16" s="157"/>
      <c r="O16" s="157"/>
      <c r="P16" s="157"/>
      <c r="Q16" s="157"/>
      <c r="R16" s="158"/>
      <c r="S16" s="159">
        <f>K16+1</f>
        <v>44751</v>
      </c>
      <c r="T16" s="160"/>
      <c r="U16" s="161"/>
      <c r="V16" s="161"/>
      <c r="W16" s="161"/>
      <c r="X16" s="161"/>
      <c r="Y16" s="161"/>
      <c r="Z16" s="162"/>
      <c r="AA16" s="7"/>
    </row>
    <row r="17" spans="1:27" s="1" customFormat="1" x14ac:dyDescent="0.3">
      <c r="A17" s="94"/>
      <c r="B17" s="87"/>
      <c r="C17" s="82"/>
      <c r="D17" s="83"/>
      <c r="E17" s="82"/>
      <c r="F17" s="83"/>
      <c r="G17" s="82"/>
      <c r="H17" s="83"/>
      <c r="I17" s="82"/>
      <c r="J17" s="83"/>
      <c r="K17" s="82"/>
      <c r="L17" s="105"/>
      <c r="M17" s="105"/>
      <c r="N17" s="105"/>
      <c r="O17" s="105"/>
      <c r="P17" s="105"/>
      <c r="Q17" s="105"/>
      <c r="R17" s="83"/>
      <c r="S17" s="94"/>
      <c r="T17" s="87"/>
      <c r="U17" s="87"/>
      <c r="V17" s="87"/>
      <c r="W17" s="87"/>
      <c r="X17" s="87"/>
      <c r="Y17" s="87"/>
      <c r="Z17" s="88"/>
      <c r="AA17" s="7"/>
    </row>
    <row r="18" spans="1:27" s="1" customFormat="1" x14ac:dyDescent="0.3">
      <c r="A18" s="94"/>
      <c r="B18" s="87"/>
      <c r="C18" s="82"/>
      <c r="D18" s="83"/>
      <c r="E18" s="82"/>
      <c r="F18" s="83"/>
      <c r="G18" s="82"/>
      <c r="H18" s="83"/>
      <c r="I18" s="82"/>
      <c r="J18" s="83"/>
      <c r="K18" s="82"/>
      <c r="L18" s="105"/>
      <c r="M18" s="105"/>
      <c r="N18" s="105"/>
      <c r="O18" s="105"/>
      <c r="P18" s="105"/>
      <c r="Q18" s="105"/>
      <c r="R18" s="83"/>
      <c r="S18" s="94"/>
      <c r="T18" s="87"/>
      <c r="U18" s="87"/>
      <c r="V18" s="87"/>
      <c r="W18" s="87"/>
      <c r="X18" s="87"/>
      <c r="Y18" s="87"/>
      <c r="Z18" s="88"/>
      <c r="AA18" s="7"/>
    </row>
    <row r="19" spans="1:27" s="1" customFormat="1" x14ac:dyDescent="0.3">
      <c r="A19" s="94"/>
      <c r="B19" s="87"/>
      <c r="C19" s="82"/>
      <c r="D19" s="83"/>
      <c r="E19" s="82"/>
      <c r="F19" s="83"/>
      <c r="G19" s="82"/>
      <c r="H19" s="83"/>
      <c r="I19" s="82"/>
      <c r="J19" s="83"/>
      <c r="K19" s="82"/>
      <c r="L19" s="105"/>
      <c r="M19" s="105"/>
      <c r="N19" s="105"/>
      <c r="O19" s="105"/>
      <c r="P19" s="105"/>
      <c r="Q19" s="105"/>
      <c r="R19" s="83"/>
      <c r="S19" s="94"/>
      <c r="T19" s="87"/>
      <c r="U19" s="87"/>
      <c r="V19" s="87"/>
      <c r="W19" s="87"/>
      <c r="X19" s="87"/>
      <c r="Y19" s="87"/>
      <c r="Z19" s="88"/>
      <c r="AA19" s="7"/>
    </row>
    <row r="20" spans="1:27" s="1" customFormat="1" x14ac:dyDescent="0.3">
      <c r="A20" s="94"/>
      <c r="B20" s="87"/>
      <c r="C20" s="82"/>
      <c r="D20" s="83"/>
      <c r="E20" s="82"/>
      <c r="F20" s="83"/>
      <c r="G20" s="82"/>
      <c r="H20" s="83"/>
      <c r="I20" s="82"/>
      <c r="J20" s="83"/>
      <c r="K20" s="82"/>
      <c r="L20" s="105"/>
      <c r="M20" s="105"/>
      <c r="N20" s="105"/>
      <c r="O20" s="105"/>
      <c r="P20" s="105"/>
      <c r="Q20" s="105"/>
      <c r="R20" s="83"/>
      <c r="S20" s="94"/>
      <c r="T20" s="87"/>
      <c r="U20" s="87"/>
      <c r="V20" s="87"/>
      <c r="W20" s="87"/>
      <c r="X20" s="87"/>
      <c r="Y20" s="87"/>
      <c r="Z20" s="88"/>
      <c r="AA20" s="7"/>
    </row>
    <row r="21" spans="1:27" s="2" customFormat="1" ht="13.2" customHeight="1" x14ac:dyDescent="0.3">
      <c r="A21" s="79"/>
      <c r="B21" s="80"/>
      <c r="C21" s="84"/>
      <c r="D21" s="86"/>
      <c r="E21" s="84"/>
      <c r="F21" s="86"/>
      <c r="G21" s="84"/>
      <c r="H21" s="86"/>
      <c r="I21" s="84"/>
      <c r="J21" s="86"/>
      <c r="K21" s="84"/>
      <c r="L21" s="85"/>
      <c r="M21" s="85"/>
      <c r="N21" s="85"/>
      <c r="O21" s="85"/>
      <c r="P21" s="85"/>
      <c r="Q21" s="85"/>
      <c r="R21" s="86"/>
      <c r="S21" s="79"/>
      <c r="T21" s="80"/>
      <c r="U21" s="80"/>
      <c r="V21" s="80"/>
      <c r="W21" s="80"/>
      <c r="X21" s="80"/>
      <c r="Y21" s="80"/>
      <c r="Z21" s="81"/>
      <c r="AA21" s="7"/>
    </row>
    <row r="22" spans="1:27" s="1" customFormat="1" ht="18.600000000000001" x14ac:dyDescent="0.3">
      <c r="A22" s="38">
        <f>S16+1</f>
        <v>44752</v>
      </c>
      <c r="B22" s="21"/>
      <c r="C22" s="39">
        <f>A22+1</f>
        <v>44753</v>
      </c>
      <c r="D22" s="22"/>
      <c r="E22" s="39">
        <f>C22+1</f>
        <v>44754</v>
      </c>
      <c r="F22" s="22"/>
      <c r="G22" s="39">
        <f>E22+1</f>
        <v>44755</v>
      </c>
      <c r="H22" s="22"/>
      <c r="I22" s="39">
        <f>G22+1</f>
        <v>44756</v>
      </c>
      <c r="J22" s="22"/>
      <c r="K22" s="155">
        <f>I22+1</f>
        <v>44757</v>
      </c>
      <c r="L22" s="156"/>
      <c r="M22" s="157"/>
      <c r="N22" s="157"/>
      <c r="O22" s="157"/>
      <c r="P22" s="157"/>
      <c r="Q22" s="157"/>
      <c r="R22" s="158"/>
      <c r="S22" s="159">
        <f>K22+1</f>
        <v>44758</v>
      </c>
      <c r="T22" s="160"/>
      <c r="U22" s="161"/>
      <c r="V22" s="161"/>
      <c r="W22" s="161"/>
      <c r="X22" s="161"/>
      <c r="Y22" s="161"/>
      <c r="Z22" s="162"/>
      <c r="AA22" s="7"/>
    </row>
    <row r="23" spans="1:27" s="1" customFormat="1" x14ac:dyDescent="0.3">
      <c r="A23" s="94"/>
      <c r="B23" s="87"/>
      <c r="C23" s="82"/>
      <c r="D23" s="83"/>
      <c r="E23" s="82"/>
      <c r="F23" s="83"/>
      <c r="G23" s="82"/>
      <c r="H23" s="83"/>
      <c r="I23" s="82"/>
      <c r="J23" s="83"/>
      <c r="K23" s="82"/>
      <c r="L23" s="105"/>
      <c r="M23" s="105"/>
      <c r="N23" s="105"/>
      <c r="O23" s="105"/>
      <c r="P23" s="105"/>
      <c r="Q23" s="105"/>
      <c r="R23" s="83"/>
      <c r="S23" s="94"/>
      <c r="T23" s="87"/>
      <c r="U23" s="87"/>
      <c r="V23" s="87"/>
      <c r="W23" s="87"/>
      <c r="X23" s="87"/>
      <c r="Y23" s="87"/>
      <c r="Z23" s="88"/>
      <c r="AA23" s="7"/>
    </row>
    <row r="24" spans="1:27" s="1" customFormat="1" x14ac:dyDescent="0.3">
      <c r="A24" s="94"/>
      <c r="B24" s="87"/>
      <c r="C24" s="82"/>
      <c r="D24" s="83"/>
      <c r="E24" s="82"/>
      <c r="F24" s="83"/>
      <c r="G24" s="82"/>
      <c r="H24" s="83"/>
      <c r="I24" s="82"/>
      <c r="J24" s="83"/>
      <c r="K24" s="82"/>
      <c r="L24" s="105"/>
      <c r="M24" s="105"/>
      <c r="N24" s="105"/>
      <c r="O24" s="105"/>
      <c r="P24" s="105"/>
      <c r="Q24" s="105"/>
      <c r="R24" s="83"/>
      <c r="S24" s="94"/>
      <c r="T24" s="87"/>
      <c r="U24" s="87"/>
      <c r="V24" s="87"/>
      <c r="W24" s="87"/>
      <c r="X24" s="87"/>
      <c r="Y24" s="87"/>
      <c r="Z24" s="88"/>
      <c r="AA24" s="7"/>
    </row>
    <row r="25" spans="1:27" s="1" customFormat="1" x14ac:dyDescent="0.3">
      <c r="A25" s="94"/>
      <c r="B25" s="87"/>
      <c r="C25" s="82"/>
      <c r="D25" s="83"/>
      <c r="E25" s="82"/>
      <c r="F25" s="83"/>
      <c r="G25" s="82"/>
      <c r="H25" s="83"/>
      <c r="I25" s="82"/>
      <c r="J25" s="83"/>
      <c r="K25" s="82"/>
      <c r="L25" s="105"/>
      <c r="M25" s="105"/>
      <c r="N25" s="105"/>
      <c r="O25" s="105"/>
      <c r="P25" s="105"/>
      <c r="Q25" s="105"/>
      <c r="R25" s="83"/>
      <c r="S25" s="94"/>
      <c r="T25" s="87"/>
      <c r="U25" s="87"/>
      <c r="V25" s="87"/>
      <c r="W25" s="87"/>
      <c r="X25" s="87"/>
      <c r="Y25" s="87"/>
      <c r="Z25" s="88"/>
      <c r="AA25" s="7"/>
    </row>
    <row r="26" spans="1:27" s="1" customFormat="1" x14ac:dyDescent="0.3">
      <c r="A26" s="94"/>
      <c r="B26" s="87"/>
      <c r="C26" s="82"/>
      <c r="D26" s="83"/>
      <c r="E26" s="82"/>
      <c r="F26" s="83"/>
      <c r="G26" s="82"/>
      <c r="H26" s="83"/>
      <c r="I26" s="82"/>
      <c r="J26" s="83"/>
      <c r="K26" s="82"/>
      <c r="L26" s="105"/>
      <c r="M26" s="105"/>
      <c r="N26" s="105"/>
      <c r="O26" s="105"/>
      <c r="P26" s="105"/>
      <c r="Q26" s="105"/>
      <c r="R26" s="83"/>
      <c r="S26" s="94"/>
      <c r="T26" s="87"/>
      <c r="U26" s="87"/>
      <c r="V26" s="87"/>
      <c r="W26" s="87"/>
      <c r="X26" s="87"/>
      <c r="Y26" s="87"/>
      <c r="Z26" s="88"/>
      <c r="AA26" s="7"/>
    </row>
    <row r="27" spans="1:27" s="2" customFormat="1" x14ac:dyDescent="0.3">
      <c r="A27" s="79"/>
      <c r="B27" s="80"/>
      <c r="C27" s="84"/>
      <c r="D27" s="86"/>
      <c r="E27" s="84"/>
      <c r="F27" s="86"/>
      <c r="G27" s="84"/>
      <c r="H27" s="86"/>
      <c r="I27" s="84"/>
      <c r="J27" s="86"/>
      <c r="K27" s="84"/>
      <c r="L27" s="85"/>
      <c r="M27" s="85"/>
      <c r="N27" s="85"/>
      <c r="O27" s="85"/>
      <c r="P27" s="85"/>
      <c r="Q27" s="85"/>
      <c r="R27" s="86"/>
      <c r="S27" s="79"/>
      <c r="T27" s="80"/>
      <c r="U27" s="80"/>
      <c r="V27" s="80"/>
      <c r="W27" s="80"/>
      <c r="X27" s="80"/>
      <c r="Y27" s="80"/>
      <c r="Z27" s="81"/>
      <c r="AA27" s="7"/>
    </row>
    <row r="28" spans="1:27" s="1" customFormat="1" ht="18.600000000000001" x14ac:dyDescent="0.3">
      <c r="A28" s="38">
        <f>S22+1</f>
        <v>44759</v>
      </c>
      <c r="B28" s="21"/>
      <c r="C28" s="39">
        <f>A28+1</f>
        <v>44760</v>
      </c>
      <c r="D28" s="22"/>
      <c r="E28" s="39">
        <f>C28+1</f>
        <v>44761</v>
      </c>
      <c r="F28" s="22"/>
      <c r="G28" s="39">
        <f>E28+1</f>
        <v>44762</v>
      </c>
      <c r="H28" s="22"/>
      <c r="I28" s="39">
        <f>G28+1</f>
        <v>44763</v>
      </c>
      <c r="J28" s="22"/>
      <c r="K28" s="155">
        <f>I28+1</f>
        <v>44764</v>
      </c>
      <c r="L28" s="156"/>
      <c r="M28" s="157"/>
      <c r="N28" s="157"/>
      <c r="O28" s="157"/>
      <c r="P28" s="157"/>
      <c r="Q28" s="157"/>
      <c r="R28" s="158"/>
      <c r="S28" s="159">
        <f>K28+1</f>
        <v>44765</v>
      </c>
      <c r="T28" s="160"/>
      <c r="U28" s="161"/>
      <c r="V28" s="161"/>
      <c r="W28" s="161"/>
      <c r="X28" s="161"/>
      <c r="Y28" s="161"/>
      <c r="Z28" s="162"/>
      <c r="AA28" s="7"/>
    </row>
    <row r="29" spans="1:27" s="1" customFormat="1" x14ac:dyDescent="0.3">
      <c r="A29" s="94"/>
      <c r="B29" s="87"/>
      <c r="C29" s="82"/>
      <c r="D29" s="83"/>
      <c r="E29" s="82"/>
      <c r="F29" s="83"/>
      <c r="G29" s="82"/>
      <c r="H29" s="83"/>
      <c r="I29" s="82"/>
      <c r="J29" s="83"/>
      <c r="K29" s="82"/>
      <c r="L29" s="105"/>
      <c r="M29" s="105"/>
      <c r="N29" s="105"/>
      <c r="O29" s="105"/>
      <c r="P29" s="105"/>
      <c r="Q29" s="105"/>
      <c r="R29" s="83"/>
      <c r="S29" s="94"/>
      <c r="T29" s="87"/>
      <c r="U29" s="87"/>
      <c r="V29" s="87"/>
      <c r="W29" s="87"/>
      <c r="X29" s="87"/>
      <c r="Y29" s="87"/>
      <c r="Z29" s="88"/>
      <c r="AA29" s="7"/>
    </row>
    <row r="30" spans="1:27" s="1" customFormat="1" x14ac:dyDescent="0.3">
      <c r="A30" s="94"/>
      <c r="B30" s="87"/>
      <c r="C30" s="82"/>
      <c r="D30" s="83"/>
      <c r="E30" s="82"/>
      <c r="F30" s="83"/>
      <c r="G30" s="82"/>
      <c r="H30" s="83"/>
      <c r="I30" s="82"/>
      <c r="J30" s="83"/>
      <c r="K30" s="82"/>
      <c r="L30" s="105"/>
      <c r="M30" s="105"/>
      <c r="N30" s="105"/>
      <c r="O30" s="105"/>
      <c r="P30" s="105"/>
      <c r="Q30" s="105"/>
      <c r="R30" s="83"/>
      <c r="S30" s="94"/>
      <c r="T30" s="87"/>
      <c r="U30" s="87"/>
      <c r="V30" s="87"/>
      <c r="W30" s="87"/>
      <c r="X30" s="87"/>
      <c r="Y30" s="87"/>
      <c r="Z30" s="88"/>
      <c r="AA30" s="7"/>
    </row>
    <row r="31" spans="1:27" s="1" customFormat="1" x14ac:dyDescent="0.3">
      <c r="A31" s="94"/>
      <c r="B31" s="87"/>
      <c r="C31" s="82"/>
      <c r="D31" s="83"/>
      <c r="E31" s="82"/>
      <c r="F31" s="83"/>
      <c r="G31" s="82"/>
      <c r="H31" s="83"/>
      <c r="I31" s="82"/>
      <c r="J31" s="83"/>
      <c r="K31" s="82"/>
      <c r="L31" s="105"/>
      <c r="M31" s="105"/>
      <c r="N31" s="105"/>
      <c r="O31" s="105"/>
      <c r="P31" s="105"/>
      <c r="Q31" s="105"/>
      <c r="R31" s="83"/>
      <c r="S31" s="94"/>
      <c r="T31" s="87"/>
      <c r="U31" s="87"/>
      <c r="V31" s="87"/>
      <c r="W31" s="87"/>
      <c r="X31" s="87"/>
      <c r="Y31" s="87"/>
      <c r="Z31" s="88"/>
      <c r="AA31" s="7"/>
    </row>
    <row r="32" spans="1:27" s="1" customFormat="1" x14ac:dyDescent="0.3">
      <c r="A32" s="94"/>
      <c r="B32" s="87"/>
      <c r="C32" s="82"/>
      <c r="D32" s="83"/>
      <c r="E32" s="82"/>
      <c r="F32" s="83"/>
      <c r="G32" s="82"/>
      <c r="H32" s="83"/>
      <c r="I32" s="82"/>
      <c r="J32" s="83"/>
      <c r="K32" s="82"/>
      <c r="L32" s="105"/>
      <c r="M32" s="105"/>
      <c r="N32" s="105"/>
      <c r="O32" s="105"/>
      <c r="P32" s="105"/>
      <c r="Q32" s="105"/>
      <c r="R32" s="83"/>
      <c r="S32" s="94"/>
      <c r="T32" s="87"/>
      <c r="U32" s="87"/>
      <c r="V32" s="87"/>
      <c r="W32" s="87"/>
      <c r="X32" s="87"/>
      <c r="Y32" s="87"/>
      <c r="Z32" s="88"/>
      <c r="AA32" s="7"/>
    </row>
    <row r="33" spans="1:29" s="2" customFormat="1" x14ac:dyDescent="0.3">
      <c r="A33" s="79"/>
      <c r="B33" s="80"/>
      <c r="C33" s="84"/>
      <c r="D33" s="86"/>
      <c r="E33" s="84"/>
      <c r="F33" s="86"/>
      <c r="G33" s="84"/>
      <c r="H33" s="86"/>
      <c r="I33" s="84"/>
      <c r="J33" s="86"/>
      <c r="K33" s="84"/>
      <c r="L33" s="85"/>
      <c r="M33" s="85"/>
      <c r="N33" s="85"/>
      <c r="O33" s="85"/>
      <c r="P33" s="85"/>
      <c r="Q33" s="85"/>
      <c r="R33" s="86"/>
      <c r="S33" s="79"/>
      <c r="T33" s="80"/>
      <c r="U33" s="80"/>
      <c r="V33" s="80"/>
      <c r="W33" s="80"/>
      <c r="X33" s="80"/>
      <c r="Y33" s="80"/>
      <c r="Z33" s="81"/>
      <c r="AA33" s="7"/>
    </row>
    <row r="34" spans="1:29" s="1" customFormat="1" ht="18.600000000000001" x14ac:dyDescent="0.3">
      <c r="A34" s="38">
        <f>S28+1</f>
        <v>44766</v>
      </c>
      <c r="B34" s="21"/>
      <c r="C34" s="39">
        <f>A34+1</f>
        <v>44767</v>
      </c>
      <c r="D34" s="22"/>
      <c r="E34" s="39">
        <f>C34+1</f>
        <v>44768</v>
      </c>
      <c r="F34" s="22"/>
      <c r="G34" s="39">
        <f>E34+1</f>
        <v>44769</v>
      </c>
      <c r="H34" s="22"/>
      <c r="I34" s="39">
        <f>G34+1</f>
        <v>44770</v>
      </c>
      <c r="J34" s="22"/>
      <c r="K34" s="155">
        <f>I34+1</f>
        <v>44771</v>
      </c>
      <c r="L34" s="156"/>
      <c r="M34" s="157"/>
      <c r="N34" s="157"/>
      <c r="O34" s="157"/>
      <c r="P34" s="157"/>
      <c r="Q34" s="157"/>
      <c r="R34" s="158"/>
      <c r="S34" s="159">
        <f>K34+1</f>
        <v>44772</v>
      </c>
      <c r="T34" s="160"/>
      <c r="U34" s="161"/>
      <c r="V34" s="161"/>
      <c r="W34" s="161"/>
      <c r="X34" s="161"/>
      <c r="Y34" s="161"/>
      <c r="Z34" s="162"/>
      <c r="AA34" s="7"/>
    </row>
    <row r="35" spans="1:29" s="1" customFormat="1" x14ac:dyDescent="0.3">
      <c r="A35" s="94"/>
      <c r="B35" s="87"/>
      <c r="C35" s="82"/>
      <c r="D35" s="83"/>
      <c r="E35" s="82"/>
      <c r="F35" s="83"/>
      <c r="G35" s="82"/>
      <c r="H35" s="83"/>
      <c r="I35" s="82"/>
      <c r="J35" s="83"/>
      <c r="K35" s="82"/>
      <c r="L35" s="105"/>
      <c r="M35" s="105"/>
      <c r="N35" s="105"/>
      <c r="O35" s="105"/>
      <c r="P35" s="105"/>
      <c r="Q35" s="105"/>
      <c r="R35" s="83"/>
      <c r="S35" s="94"/>
      <c r="T35" s="87"/>
      <c r="U35" s="87"/>
      <c r="V35" s="87"/>
      <c r="W35" s="87"/>
      <c r="X35" s="87"/>
      <c r="Y35" s="87"/>
      <c r="Z35" s="88"/>
      <c r="AA35" s="7"/>
      <c r="AC35" s="1" t="s">
        <v>22</v>
      </c>
    </row>
    <row r="36" spans="1:29" s="1" customFormat="1" x14ac:dyDescent="0.3">
      <c r="A36" s="94"/>
      <c r="B36" s="87"/>
      <c r="C36" s="82"/>
      <c r="D36" s="83"/>
      <c r="E36" s="82"/>
      <c r="F36" s="83"/>
      <c r="G36" s="82"/>
      <c r="H36" s="83"/>
      <c r="I36" s="82"/>
      <c r="J36" s="83"/>
      <c r="K36" s="82"/>
      <c r="L36" s="105"/>
      <c r="M36" s="105"/>
      <c r="N36" s="105"/>
      <c r="O36" s="105"/>
      <c r="P36" s="105"/>
      <c r="Q36" s="105"/>
      <c r="R36" s="83"/>
      <c r="S36" s="94"/>
      <c r="T36" s="87"/>
      <c r="U36" s="87"/>
      <c r="V36" s="87"/>
      <c r="W36" s="87"/>
      <c r="X36" s="87"/>
      <c r="Y36" s="87"/>
      <c r="Z36" s="88"/>
      <c r="AA36" s="7"/>
      <c r="AC36" s="1" t="s">
        <v>21</v>
      </c>
    </row>
    <row r="37" spans="1:29" s="1" customFormat="1" x14ac:dyDescent="0.3">
      <c r="A37" s="94"/>
      <c r="B37" s="87"/>
      <c r="C37" s="82"/>
      <c r="D37" s="83"/>
      <c r="E37" s="82"/>
      <c r="F37" s="83"/>
      <c r="G37" s="82"/>
      <c r="H37" s="83"/>
      <c r="I37" s="82"/>
      <c r="J37" s="83"/>
      <c r="K37" s="82"/>
      <c r="L37" s="105"/>
      <c r="M37" s="105"/>
      <c r="N37" s="105"/>
      <c r="O37" s="105"/>
      <c r="P37" s="105"/>
      <c r="Q37" s="105"/>
      <c r="R37" s="83"/>
      <c r="S37" s="94"/>
      <c r="T37" s="87"/>
      <c r="U37" s="87"/>
      <c r="V37" s="87"/>
      <c r="W37" s="87"/>
      <c r="X37" s="87"/>
      <c r="Y37" s="87"/>
      <c r="Z37" s="88"/>
      <c r="AA37" s="7"/>
    </row>
    <row r="38" spans="1:29" s="1" customFormat="1" x14ac:dyDescent="0.3">
      <c r="A38" s="94"/>
      <c r="B38" s="87"/>
      <c r="C38" s="82"/>
      <c r="D38" s="83"/>
      <c r="E38" s="82"/>
      <c r="F38" s="83"/>
      <c r="G38" s="82"/>
      <c r="H38" s="83"/>
      <c r="I38" s="82"/>
      <c r="J38" s="83"/>
      <c r="K38" s="82"/>
      <c r="L38" s="105"/>
      <c r="M38" s="105"/>
      <c r="N38" s="105"/>
      <c r="O38" s="105"/>
      <c r="P38" s="105"/>
      <c r="Q38" s="105"/>
      <c r="R38" s="83"/>
      <c r="S38" s="94"/>
      <c r="T38" s="87"/>
      <c r="U38" s="87"/>
      <c r="V38" s="87"/>
      <c r="W38" s="87"/>
      <c r="X38" s="87"/>
      <c r="Y38" s="87"/>
      <c r="Z38" s="88"/>
      <c r="AA38" s="7"/>
    </row>
    <row r="39" spans="1:29" s="2" customFormat="1" x14ac:dyDescent="0.3">
      <c r="A39" s="79"/>
      <c r="B39" s="80"/>
      <c r="C39" s="84"/>
      <c r="D39" s="86"/>
      <c r="E39" s="84"/>
      <c r="F39" s="86"/>
      <c r="G39" s="84"/>
      <c r="H39" s="86"/>
      <c r="I39" s="84"/>
      <c r="J39" s="86"/>
      <c r="K39" s="84"/>
      <c r="L39" s="85"/>
      <c r="M39" s="85"/>
      <c r="N39" s="85"/>
      <c r="O39" s="85"/>
      <c r="P39" s="85"/>
      <c r="Q39" s="85"/>
      <c r="R39" s="86"/>
      <c r="S39" s="79"/>
      <c r="T39" s="80"/>
      <c r="U39" s="80"/>
      <c r="V39" s="80"/>
      <c r="W39" s="80"/>
      <c r="X39" s="80"/>
      <c r="Y39" s="80"/>
      <c r="Z39" s="81"/>
      <c r="AA39" s="7"/>
    </row>
    <row r="40" spans="1:29" ht="18.600000000000001" x14ac:dyDescent="0.3">
      <c r="A40" s="38">
        <f>S34+1</f>
        <v>44773</v>
      </c>
      <c r="B40" s="21"/>
      <c r="C40" s="39">
        <f>A40+1</f>
        <v>44774</v>
      </c>
      <c r="D40" s="22"/>
      <c r="E40" s="30" t="s">
        <v>0</v>
      </c>
      <c r="F40" s="31"/>
      <c r="G40" s="31"/>
      <c r="H40" s="31"/>
      <c r="I40" s="31"/>
      <c r="J40" s="31"/>
      <c r="K40" s="31"/>
      <c r="L40" s="31"/>
      <c r="M40" s="31"/>
      <c r="N40" s="31"/>
      <c r="O40" s="31"/>
      <c r="P40" s="31"/>
      <c r="Q40" s="31"/>
      <c r="R40" s="31"/>
      <c r="S40" s="31"/>
      <c r="T40" s="31"/>
      <c r="U40" s="31"/>
      <c r="V40" s="31"/>
      <c r="W40" s="31"/>
      <c r="X40" s="31"/>
      <c r="Y40" s="31"/>
      <c r="Z40" s="32"/>
      <c r="AA40" s="6"/>
    </row>
    <row r="41" spans="1:29" x14ac:dyDescent="0.3">
      <c r="A41" s="94"/>
      <c r="B41" s="87"/>
      <c r="C41" s="82"/>
      <c r="D41" s="83"/>
      <c r="E41" s="33"/>
      <c r="F41" s="34"/>
      <c r="G41" s="34"/>
      <c r="H41" s="34"/>
      <c r="I41" s="34"/>
      <c r="J41" s="34"/>
      <c r="K41" s="34"/>
      <c r="L41" s="34"/>
      <c r="M41" s="34"/>
      <c r="N41" s="34"/>
      <c r="O41" s="34"/>
      <c r="P41" s="34"/>
      <c r="Q41" s="34"/>
      <c r="R41" s="34"/>
      <c r="S41" s="34"/>
      <c r="T41" s="34"/>
      <c r="U41" s="34"/>
      <c r="V41" s="34"/>
      <c r="W41" s="34"/>
      <c r="X41" s="34"/>
      <c r="Y41" s="34"/>
      <c r="Z41" s="8"/>
      <c r="AA41" s="6"/>
    </row>
    <row r="42" spans="1:29" x14ac:dyDescent="0.3">
      <c r="A42" s="94"/>
      <c r="B42" s="87"/>
      <c r="C42" s="82"/>
      <c r="D42" s="83"/>
      <c r="E42" s="33"/>
      <c r="F42" s="34"/>
      <c r="G42" s="34"/>
      <c r="H42" s="34"/>
      <c r="I42" s="34"/>
      <c r="J42" s="34"/>
      <c r="K42" s="34"/>
      <c r="L42" s="34"/>
      <c r="M42" s="34"/>
      <c r="N42" s="34"/>
      <c r="O42" s="34"/>
      <c r="P42" s="34"/>
      <c r="Q42" s="34"/>
      <c r="R42" s="34"/>
      <c r="S42" s="34"/>
      <c r="T42" s="34"/>
      <c r="U42" s="34"/>
      <c r="V42" s="34"/>
      <c r="W42" s="34"/>
      <c r="X42" s="34"/>
      <c r="Y42" s="34"/>
      <c r="Z42" s="35"/>
      <c r="AA42" s="6"/>
    </row>
    <row r="43" spans="1:29" x14ac:dyDescent="0.3">
      <c r="A43" s="94"/>
      <c r="B43" s="87"/>
      <c r="C43" s="82"/>
      <c r="D43" s="83"/>
      <c r="E43" s="33"/>
      <c r="F43" s="34"/>
      <c r="G43" s="34"/>
      <c r="H43" s="34"/>
      <c r="I43" s="34"/>
      <c r="J43" s="34"/>
      <c r="K43" s="34"/>
      <c r="L43" s="34"/>
      <c r="M43" s="34"/>
      <c r="N43" s="34"/>
      <c r="O43" s="34"/>
      <c r="P43" s="34"/>
      <c r="Q43" s="34"/>
      <c r="R43" s="34"/>
      <c r="S43" s="34"/>
      <c r="T43" s="34"/>
      <c r="U43" s="34"/>
      <c r="V43" s="34"/>
      <c r="W43" s="34"/>
      <c r="X43" s="34"/>
      <c r="Y43" s="34"/>
      <c r="Z43" s="35"/>
      <c r="AA43" s="6"/>
    </row>
    <row r="44" spans="1:29" x14ac:dyDescent="0.3">
      <c r="A44" s="94"/>
      <c r="B44" s="87"/>
      <c r="C44" s="82"/>
      <c r="D44" s="83"/>
      <c r="E44" s="33"/>
      <c r="F44" s="34"/>
      <c r="G44" s="34"/>
      <c r="H44" s="34"/>
      <c r="I44" s="34"/>
      <c r="J44" s="34"/>
      <c r="K44" s="149" t="s">
        <v>1</v>
      </c>
      <c r="L44" s="149"/>
      <c r="M44" s="149"/>
      <c r="N44" s="149"/>
      <c r="O44" s="149"/>
      <c r="P44" s="149"/>
      <c r="Q44" s="149"/>
      <c r="R44" s="149"/>
      <c r="S44" s="149"/>
      <c r="T44" s="149"/>
      <c r="U44" s="149"/>
      <c r="V44" s="149"/>
      <c r="W44" s="149"/>
      <c r="X44" s="149"/>
      <c r="Y44" s="149"/>
      <c r="Z44" s="150"/>
      <c r="AA44" s="6"/>
    </row>
    <row r="45" spans="1:29" s="1" customFormat="1" x14ac:dyDescent="0.3">
      <c r="A45" s="79"/>
      <c r="B45" s="80"/>
      <c r="C45" s="84"/>
      <c r="D45" s="86"/>
      <c r="E45" s="36"/>
      <c r="F45" s="37"/>
      <c r="G45" s="37"/>
      <c r="H45" s="37"/>
      <c r="I45" s="37"/>
      <c r="J45" s="37"/>
      <c r="K45" s="147" t="s">
        <v>2</v>
      </c>
      <c r="L45" s="147"/>
      <c r="M45" s="147"/>
      <c r="N45" s="147"/>
      <c r="O45" s="147"/>
      <c r="P45" s="147"/>
      <c r="Q45" s="147"/>
      <c r="R45" s="147"/>
      <c r="S45" s="147"/>
      <c r="T45" s="147"/>
      <c r="U45" s="147"/>
      <c r="V45" s="147"/>
      <c r="W45" s="147"/>
      <c r="X45" s="147"/>
      <c r="Y45" s="147"/>
      <c r="Z45" s="148"/>
      <c r="AA45" s="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45"/>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paperSize="9" scale="87"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C45"/>
  <sheetViews>
    <sheetView showGridLines="0" workbookViewId="0">
      <selection sqref="A1:H7"/>
    </sheetView>
  </sheetViews>
  <sheetFormatPr defaultRowHeight="14.4" x14ac:dyDescent="0.3"/>
  <cols>
    <col min="1" max="1" width="4.7265625" customWidth="1"/>
    <col min="2" max="2" width="13.6328125" customWidth="1"/>
    <col min="3" max="3" width="4.7265625" customWidth="1"/>
    <col min="4" max="4" width="13.6328125" customWidth="1"/>
    <col min="5" max="5" width="4.7265625" customWidth="1"/>
    <col min="6" max="6" width="13.6328125" customWidth="1"/>
    <col min="7" max="7" width="4.7265625" customWidth="1"/>
    <col min="8" max="8" width="13.6328125" customWidth="1"/>
    <col min="9" max="9" width="4.7265625" customWidth="1"/>
    <col min="10" max="10" width="13.6328125" customWidth="1"/>
    <col min="11" max="17" width="2.36328125" customWidth="1"/>
    <col min="18" max="18" width="1.453125" customWidth="1"/>
    <col min="19" max="25" width="2.36328125" customWidth="1"/>
    <col min="26" max="26" width="1.453125" customWidth="1"/>
  </cols>
  <sheetData>
    <row r="1" spans="1:27" s="3" customFormat="1" ht="15" customHeight="1" x14ac:dyDescent="0.25">
      <c r="A1" s="151">
        <f>DATE('1'!AD18,'1'!AD20+8,1)</f>
        <v>44774</v>
      </c>
      <c r="B1" s="151"/>
      <c r="C1" s="151"/>
      <c r="D1" s="151"/>
      <c r="E1" s="151"/>
      <c r="F1" s="151"/>
      <c r="G1" s="151"/>
      <c r="H1" s="151"/>
      <c r="I1" s="9"/>
      <c r="J1" s="9"/>
      <c r="K1" s="141">
        <f>DATE(YEAR(A1),MONTH(A1)-1,1)</f>
        <v>44743</v>
      </c>
      <c r="L1" s="141"/>
      <c r="M1" s="141"/>
      <c r="N1" s="141"/>
      <c r="O1" s="141"/>
      <c r="P1" s="141"/>
      <c r="Q1" s="141"/>
      <c r="R1" s="10"/>
      <c r="S1" s="141">
        <f>DATE(YEAR(A1),MONTH(A1)+1,1)</f>
        <v>44805</v>
      </c>
      <c r="T1" s="141"/>
      <c r="U1" s="141"/>
      <c r="V1" s="141"/>
      <c r="W1" s="141"/>
      <c r="X1" s="141"/>
      <c r="Y1" s="141"/>
      <c r="Z1" s="10"/>
      <c r="AA1" s="10"/>
    </row>
    <row r="2" spans="1:27" s="3" customFormat="1" ht="11.25" customHeight="1" x14ac:dyDescent="0.25">
      <c r="A2" s="151"/>
      <c r="B2" s="151"/>
      <c r="C2" s="151"/>
      <c r="D2" s="151"/>
      <c r="E2" s="151"/>
      <c r="F2" s="151"/>
      <c r="G2" s="151"/>
      <c r="H2" s="151"/>
      <c r="I2" s="9"/>
      <c r="J2" s="9"/>
      <c r="K2" s="12" t="str">
        <f>INDEX({"日";"月";"火";"水";"木";"金";"土"},1+MOD(開始_日+1-2,7))</f>
        <v>日</v>
      </c>
      <c r="L2" s="12" t="str">
        <f>INDEX({"日";"月";"火";"水";"木";"金";"土"},1+MOD(開始_日+2-2,7))</f>
        <v>月</v>
      </c>
      <c r="M2" s="12" t="str">
        <f>INDEX({"日";"月";"火";"水";"木";"金";"土"},1+MOD(開始_日+3-2,7))</f>
        <v>火</v>
      </c>
      <c r="N2" s="12" t="str">
        <f>INDEX({"日";"月";"火";"水";"木";"金";"土"},1+MOD(開始_日+4-2,7))</f>
        <v>水</v>
      </c>
      <c r="O2" s="12" t="str">
        <f>INDEX({"日";"月";"火";"水";"木";"金";"土"},1+MOD(開始_日+5-2,7))</f>
        <v>木</v>
      </c>
      <c r="P2" s="12" t="str">
        <f>INDEX({"日";"月";"火";"水";"木";"金";"土"},1+MOD(開始_日+6-2,7))</f>
        <v>金</v>
      </c>
      <c r="Q2" s="12" t="str">
        <f>INDEX({"日";"月";"火";"水";"木";"金";"土"},1+MOD(開始_日+7-2,7))</f>
        <v>土</v>
      </c>
      <c r="R2" s="10"/>
      <c r="S2" s="12" t="str">
        <f>INDEX({"日";"月";"火";"水";"木";"金";"土"},1+MOD(開始_日+1-2,7))</f>
        <v>日</v>
      </c>
      <c r="T2" s="12" t="str">
        <f>INDEX({"日";"月";"火";"水";"木";"金";"土"},1+MOD(開始_日+2-2,7))</f>
        <v>月</v>
      </c>
      <c r="U2" s="12" t="str">
        <f>INDEX({"日";"月";"火";"水";"木";"金";"土"},1+MOD(開始_日+3-2,7))</f>
        <v>火</v>
      </c>
      <c r="V2" s="12" t="str">
        <f>INDEX({"日";"月";"火";"水";"木";"金";"土"},1+MOD(開始_日+4-2,7))</f>
        <v>水</v>
      </c>
      <c r="W2" s="12" t="str">
        <f>INDEX({"日";"月";"火";"水";"木";"金";"土"},1+MOD(開始_日+5-2,7))</f>
        <v>木</v>
      </c>
      <c r="X2" s="12" t="str">
        <f>INDEX({"日";"月";"火";"水";"木";"金";"土"},1+MOD(開始_日+6-2,7))</f>
        <v>金</v>
      </c>
      <c r="Y2" s="12" t="str">
        <f>INDEX({"日";"月";"火";"水";"木";"金";"土"},1+MOD(開始_日+7-2,7))</f>
        <v>土</v>
      </c>
      <c r="Z2" s="10"/>
      <c r="AA2" s="10"/>
    </row>
    <row r="3" spans="1:27" s="4" customFormat="1" ht="9" customHeight="1" x14ac:dyDescent="0.25">
      <c r="A3" s="151"/>
      <c r="B3" s="151"/>
      <c r="C3" s="151"/>
      <c r="D3" s="151"/>
      <c r="E3" s="151"/>
      <c r="F3" s="151"/>
      <c r="G3" s="151"/>
      <c r="H3" s="151"/>
      <c r="I3" s="9"/>
      <c r="J3" s="9"/>
      <c r="K3" s="40" t="str">
        <f t="shared" ref="K3:Q8" si="0">IF(MONTH($K$1)&lt;&gt;MONTH($K$1-(WEEKDAY($K$1,1)-(開始_日-1))-IF((WEEKDAY($K$1,1)-(開始_日-1))&lt;=0,7,0)+(ROW(K3)-ROW($K$3))*7+(COLUMN(K3)-COLUMN($K$3)+1)),"",$K$1-(WEEKDAY($K$1,1)-(開始_日-1))-IF((WEEKDAY($K$1,1)-(開始_日-1))&lt;=0,7,0)+(ROW(K3)-ROW($K$3))*7+(COLUMN(K3)-COLUMN($K$3)+1))</f>
        <v/>
      </c>
      <c r="L3" s="40" t="str">
        <f t="shared" si="0"/>
        <v/>
      </c>
      <c r="M3" s="40" t="str">
        <f t="shared" si="0"/>
        <v/>
      </c>
      <c r="N3" s="40" t="str">
        <f t="shared" si="0"/>
        <v/>
      </c>
      <c r="O3" s="40" t="str">
        <f t="shared" si="0"/>
        <v/>
      </c>
      <c r="P3" s="40">
        <f t="shared" si="0"/>
        <v>44743</v>
      </c>
      <c r="Q3" s="40">
        <f t="shared" si="0"/>
        <v>44744</v>
      </c>
      <c r="R3" s="10"/>
      <c r="S3" s="40" t="str">
        <f t="shared" ref="S3:Y8" si="1">IF(MONTH($S$1)&lt;&gt;MONTH($S$1-(WEEKDAY($S$1,1)-(開始_日-1))-IF((WEEKDAY($S$1,1)-(開始_日-1))&lt;=0,7,0)+(ROW(S3)-ROW($S$3))*7+(COLUMN(S3)-COLUMN($S$3)+1)),"",$S$1-(WEEKDAY($S$1,1)-(開始_日-1))-IF((WEEKDAY($S$1,1)-(開始_日-1))&lt;=0,7,0)+(ROW(S3)-ROW($S$3))*7+(COLUMN(S3)-COLUMN($S$3)+1))</f>
        <v/>
      </c>
      <c r="T3" s="40" t="str">
        <f t="shared" si="1"/>
        <v/>
      </c>
      <c r="U3" s="40" t="str">
        <f t="shared" si="1"/>
        <v/>
      </c>
      <c r="V3" s="40" t="str">
        <f t="shared" si="1"/>
        <v/>
      </c>
      <c r="W3" s="40">
        <f t="shared" si="1"/>
        <v>44805</v>
      </c>
      <c r="X3" s="40">
        <f t="shared" si="1"/>
        <v>44806</v>
      </c>
      <c r="Y3" s="40">
        <f t="shared" si="1"/>
        <v>44807</v>
      </c>
      <c r="Z3" s="13"/>
      <c r="AA3" s="13"/>
    </row>
    <row r="4" spans="1:27" s="4" customFormat="1" ht="9" customHeight="1" x14ac:dyDescent="0.25">
      <c r="A4" s="151"/>
      <c r="B4" s="151"/>
      <c r="C4" s="151"/>
      <c r="D4" s="151"/>
      <c r="E4" s="151"/>
      <c r="F4" s="151"/>
      <c r="G4" s="151"/>
      <c r="H4" s="151"/>
      <c r="I4" s="9"/>
      <c r="J4" s="9"/>
      <c r="K4" s="40">
        <f t="shared" si="0"/>
        <v>44745</v>
      </c>
      <c r="L4" s="40">
        <f t="shared" si="0"/>
        <v>44746</v>
      </c>
      <c r="M4" s="40">
        <f t="shared" si="0"/>
        <v>44747</v>
      </c>
      <c r="N4" s="40">
        <f t="shared" si="0"/>
        <v>44748</v>
      </c>
      <c r="O4" s="40">
        <f t="shared" si="0"/>
        <v>44749</v>
      </c>
      <c r="P4" s="40">
        <f t="shared" si="0"/>
        <v>44750</v>
      </c>
      <c r="Q4" s="40">
        <f t="shared" si="0"/>
        <v>44751</v>
      </c>
      <c r="R4" s="10"/>
      <c r="S4" s="40">
        <f t="shared" si="1"/>
        <v>44808</v>
      </c>
      <c r="T4" s="40">
        <f t="shared" si="1"/>
        <v>44809</v>
      </c>
      <c r="U4" s="40">
        <f t="shared" si="1"/>
        <v>44810</v>
      </c>
      <c r="V4" s="40">
        <f t="shared" si="1"/>
        <v>44811</v>
      </c>
      <c r="W4" s="40">
        <f t="shared" si="1"/>
        <v>44812</v>
      </c>
      <c r="X4" s="40">
        <f t="shared" si="1"/>
        <v>44813</v>
      </c>
      <c r="Y4" s="40">
        <f t="shared" si="1"/>
        <v>44814</v>
      </c>
      <c r="Z4" s="13"/>
      <c r="AA4" s="13"/>
    </row>
    <row r="5" spans="1:27" s="4" customFormat="1" ht="9" customHeight="1" x14ac:dyDescent="0.25">
      <c r="A5" s="151"/>
      <c r="B5" s="151"/>
      <c r="C5" s="151"/>
      <c r="D5" s="151"/>
      <c r="E5" s="151"/>
      <c r="F5" s="151"/>
      <c r="G5" s="151"/>
      <c r="H5" s="151"/>
      <c r="I5" s="9"/>
      <c r="J5" s="9"/>
      <c r="K5" s="40">
        <f t="shared" si="0"/>
        <v>44752</v>
      </c>
      <c r="L5" s="40">
        <f t="shared" si="0"/>
        <v>44753</v>
      </c>
      <c r="M5" s="40">
        <f t="shared" si="0"/>
        <v>44754</v>
      </c>
      <c r="N5" s="40">
        <f t="shared" si="0"/>
        <v>44755</v>
      </c>
      <c r="O5" s="40">
        <f t="shared" si="0"/>
        <v>44756</v>
      </c>
      <c r="P5" s="40">
        <f t="shared" si="0"/>
        <v>44757</v>
      </c>
      <c r="Q5" s="40">
        <f t="shared" si="0"/>
        <v>44758</v>
      </c>
      <c r="R5" s="10"/>
      <c r="S5" s="40">
        <f t="shared" si="1"/>
        <v>44815</v>
      </c>
      <c r="T5" s="40">
        <f t="shared" si="1"/>
        <v>44816</v>
      </c>
      <c r="U5" s="40">
        <f t="shared" si="1"/>
        <v>44817</v>
      </c>
      <c r="V5" s="40">
        <f t="shared" si="1"/>
        <v>44818</v>
      </c>
      <c r="W5" s="40">
        <f t="shared" si="1"/>
        <v>44819</v>
      </c>
      <c r="X5" s="40">
        <f t="shared" si="1"/>
        <v>44820</v>
      </c>
      <c r="Y5" s="40">
        <f t="shared" si="1"/>
        <v>44821</v>
      </c>
      <c r="Z5" s="13"/>
      <c r="AA5" s="13"/>
    </row>
    <row r="6" spans="1:27" s="4" customFormat="1" ht="9" customHeight="1" x14ac:dyDescent="0.25">
      <c r="A6" s="151"/>
      <c r="B6" s="151"/>
      <c r="C6" s="151"/>
      <c r="D6" s="151"/>
      <c r="E6" s="151"/>
      <c r="F6" s="151"/>
      <c r="G6" s="151"/>
      <c r="H6" s="151"/>
      <c r="I6" s="9"/>
      <c r="J6" s="9"/>
      <c r="K6" s="40">
        <f t="shared" si="0"/>
        <v>44759</v>
      </c>
      <c r="L6" s="40">
        <f t="shared" si="0"/>
        <v>44760</v>
      </c>
      <c r="M6" s="40">
        <f t="shared" si="0"/>
        <v>44761</v>
      </c>
      <c r="N6" s="40">
        <f t="shared" si="0"/>
        <v>44762</v>
      </c>
      <c r="O6" s="40">
        <f t="shared" si="0"/>
        <v>44763</v>
      </c>
      <c r="P6" s="40">
        <f t="shared" si="0"/>
        <v>44764</v>
      </c>
      <c r="Q6" s="40">
        <f t="shared" si="0"/>
        <v>44765</v>
      </c>
      <c r="R6" s="10"/>
      <c r="S6" s="40">
        <f t="shared" si="1"/>
        <v>44822</v>
      </c>
      <c r="T6" s="40">
        <f t="shared" si="1"/>
        <v>44823</v>
      </c>
      <c r="U6" s="40">
        <f t="shared" si="1"/>
        <v>44824</v>
      </c>
      <c r="V6" s="40">
        <f t="shared" si="1"/>
        <v>44825</v>
      </c>
      <c r="W6" s="40">
        <f t="shared" si="1"/>
        <v>44826</v>
      </c>
      <c r="X6" s="40">
        <f t="shared" si="1"/>
        <v>44827</v>
      </c>
      <c r="Y6" s="40">
        <f t="shared" si="1"/>
        <v>44828</v>
      </c>
      <c r="Z6" s="13"/>
      <c r="AA6" s="13"/>
    </row>
    <row r="7" spans="1:27" s="4" customFormat="1" ht="9" customHeight="1" x14ac:dyDescent="0.25">
      <c r="A7" s="151"/>
      <c r="B7" s="151"/>
      <c r="C7" s="151"/>
      <c r="D7" s="151"/>
      <c r="E7" s="151"/>
      <c r="F7" s="151"/>
      <c r="G7" s="151"/>
      <c r="H7" s="151"/>
      <c r="I7" s="9"/>
      <c r="J7" s="9"/>
      <c r="K7" s="40">
        <f t="shared" si="0"/>
        <v>44766</v>
      </c>
      <c r="L7" s="40">
        <f t="shared" si="0"/>
        <v>44767</v>
      </c>
      <c r="M7" s="40">
        <f t="shared" si="0"/>
        <v>44768</v>
      </c>
      <c r="N7" s="40">
        <f t="shared" si="0"/>
        <v>44769</v>
      </c>
      <c r="O7" s="40">
        <f t="shared" si="0"/>
        <v>44770</v>
      </c>
      <c r="P7" s="40">
        <f t="shared" si="0"/>
        <v>44771</v>
      </c>
      <c r="Q7" s="40">
        <f t="shared" si="0"/>
        <v>44772</v>
      </c>
      <c r="R7" s="10"/>
      <c r="S7" s="40">
        <f t="shared" si="1"/>
        <v>44829</v>
      </c>
      <c r="T7" s="40">
        <f t="shared" si="1"/>
        <v>44830</v>
      </c>
      <c r="U7" s="40">
        <f t="shared" si="1"/>
        <v>44831</v>
      </c>
      <c r="V7" s="40">
        <f t="shared" si="1"/>
        <v>44832</v>
      </c>
      <c r="W7" s="40">
        <f t="shared" si="1"/>
        <v>44833</v>
      </c>
      <c r="X7" s="40">
        <f t="shared" si="1"/>
        <v>44834</v>
      </c>
      <c r="Y7" s="40" t="str">
        <f t="shared" si="1"/>
        <v/>
      </c>
      <c r="Z7" s="13"/>
      <c r="AA7" s="13"/>
    </row>
    <row r="8" spans="1:27" s="5" customFormat="1" ht="9" customHeight="1" x14ac:dyDescent="0.25">
      <c r="A8" s="15"/>
      <c r="B8" s="15"/>
      <c r="C8" s="15"/>
      <c r="D8" s="15"/>
      <c r="E8" s="15"/>
      <c r="F8" s="15"/>
      <c r="G8" s="15"/>
      <c r="H8" s="15"/>
      <c r="I8" s="16"/>
      <c r="J8" s="16"/>
      <c r="K8" s="40">
        <f t="shared" si="0"/>
        <v>44773</v>
      </c>
      <c r="L8" s="40" t="str">
        <f t="shared" si="0"/>
        <v/>
      </c>
      <c r="M8" s="40" t="str">
        <f t="shared" si="0"/>
        <v/>
      </c>
      <c r="N8" s="40" t="str">
        <f t="shared" si="0"/>
        <v/>
      </c>
      <c r="O8" s="40" t="str">
        <f t="shared" si="0"/>
        <v/>
      </c>
      <c r="P8" s="40" t="str">
        <f t="shared" si="0"/>
        <v/>
      </c>
      <c r="Q8" s="40" t="str">
        <f t="shared" si="0"/>
        <v/>
      </c>
      <c r="R8" s="17"/>
      <c r="S8" s="40" t="str">
        <f t="shared" si="1"/>
        <v/>
      </c>
      <c r="T8" s="40" t="str">
        <f t="shared" si="1"/>
        <v/>
      </c>
      <c r="U8" s="40" t="str">
        <f t="shared" si="1"/>
        <v/>
      </c>
      <c r="V8" s="40" t="str">
        <f t="shared" si="1"/>
        <v/>
      </c>
      <c r="W8" s="40" t="str">
        <f t="shared" si="1"/>
        <v/>
      </c>
      <c r="X8" s="40" t="str">
        <f t="shared" si="1"/>
        <v/>
      </c>
      <c r="Y8" s="40" t="str">
        <f t="shared" si="1"/>
        <v/>
      </c>
      <c r="Z8" s="18"/>
      <c r="AA8" s="19"/>
    </row>
    <row r="9" spans="1:27" s="1" customFormat="1" ht="21" customHeight="1" x14ac:dyDescent="0.3">
      <c r="A9" s="152">
        <f>A10</f>
        <v>44773</v>
      </c>
      <c r="B9" s="153"/>
      <c r="C9" s="153">
        <f>C10</f>
        <v>44774</v>
      </c>
      <c r="D9" s="153"/>
      <c r="E9" s="153">
        <f>E10</f>
        <v>44775</v>
      </c>
      <c r="F9" s="153"/>
      <c r="G9" s="153">
        <f>G10</f>
        <v>44776</v>
      </c>
      <c r="H9" s="153"/>
      <c r="I9" s="153">
        <f>I10</f>
        <v>44777</v>
      </c>
      <c r="J9" s="153"/>
      <c r="K9" s="153">
        <f>K10</f>
        <v>44778</v>
      </c>
      <c r="L9" s="153"/>
      <c r="M9" s="153"/>
      <c r="N9" s="153"/>
      <c r="O9" s="153"/>
      <c r="P9" s="153"/>
      <c r="Q9" s="153"/>
      <c r="R9" s="153"/>
      <c r="S9" s="153">
        <f>S10</f>
        <v>44779</v>
      </c>
      <c r="T9" s="153"/>
      <c r="U9" s="153"/>
      <c r="V9" s="153"/>
      <c r="W9" s="153"/>
      <c r="X9" s="153"/>
      <c r="Y9" s="153"/>
      <c r="Z9" s="154"/>
    </row>
    <row r="10" spans="1:27" s="1" customFormat="1" ht="18.600000000000001" x14ac:dyDescent="0.3">
      <c r="A10" s="38">
        <f>$A$1-(WEEKDAY($A$1,1)-(開始_日-1))-IF((WEEKDAY($A$1,1)-(開始_日-1))&lt;=0,7,0)+1</f>
        <v>44773</v>
      </c>
      <c r="B10" s="21"/>
      <c r="C10" s="39">
        <f>A10+1</f>
        <v>44774</v>
      </c>
      <c r="D10" s="22"/>
      <c r="E10" s="39">
        <f>C10+1</f>
        <v>44775</v>
      </c>
      <c r="F10" s="22"/>
      <c r="G10" s="39">
        <f>E10+1</f>
        <v>44776</v>
      </c>
      <c r="H10" s="22"/>
      <c r="I10" s="39">
        <f>G10+1</f>
        <v>44777</v>
      </c>
      <c r="J10" s="22"/>
      <c r="K10" s="155">
        <f>I10+1</f>
        <v>44778</v>
      </c>
      <c r="L10" s="156"/>
      <c r="M10" s="157"/>
      <c r="N10" s="157"/>
      <c r="O10" s="157"/>
      <c r="P10" s="157"/>
      <c r="Q10" s="157"/>
      <c r="R10" s="158"/>
      <c r="S10" s="159">
        <f>K10+1</f>
        <v>44779</v>
      </c>
      <c r="T10" s="160"/>
      <c r="U10" s="161"/>
      <c r="V10" s="161"/>
      <c r="W10" s="161"/>
      <c r="X10" s="161"/>
      <c r="Y10" s="161"/>
      <c r="Z10" s="162"/>
      <c r="AA10" s="7"/>
    </row>
    <row r="11" spans="1:27" s="1" customFormat="1" x14ac:dyDescent="0.3">
      <c r="A11" s="94"/>
      <c r="B11" s="87"/>
      <c r="C11" s="82"/>
      <c r="D11" s="83"/>
      <c r="E11" s="82"/>
      <c r="F11" s="83"/>
      <c r="G11" s="82"/>
      <c r="H11" s="83"/>
      <c r="I11" s="82"/>
      <c r="J11" s="83"/>
      <c r="K11" s="82"/>
      <c r="L11" s="105"/>
      <c r="M11" s="105"/>
      <c r="N11" s="105"/>
      <c r="O11" s="105"/>
      <c r="P11" s="105"/>
      <c r="Q11" s="105"/>
      <c r="R11" s="83"/>
      <c r="S11" s="94"/>
      <c r="T11" s="87"/>
      <c r="U11" s="87"/>
      <c r="V11" s="87"/>
      <c r="W11" s="87"/>
      <c r="X11" s="87"/>
      <c r="Y11" s="87"/>
      <c r="Z11" s="88"/>
      <c r="AA11" s="7"/>
    </row>
    <row r="12" spans="1:27" s="1" customFormat="1" x14ac:dyDescent="0.3">
      <c r="A12" s="94"/>
      <c r="B12" s="87"/>
      <c r="C12" s="82"/>
      <c r="D12" s="83"/>
      <c r="E12" s="82"/>
      <c r="F12" s="83"/>
      <c r="G12" s="82"/>
      <c r="H12" s="83"/>
      <c r="I12" s="82"/>
      <c r="J12" s="83"/>
      <c r="K12" s="82"/>
      <c r="L12" s="105"/>
      <c r="M12" s="105"/>
      <c r="N12" s="105"/>
      <c r="O12" s="105"/>
      <c r="P12" s="105"/>
      <c r="Q12" s="105"/>
      <c r="R12" s="83"/>
      <c r="S12" s="94"/>
      <c r="T12" s="87"/>
      <c r="U12" s="87"/>
      <c r="V12" s="87"/>
      <c r="W12" s="87"/>
      <c r="X12" s="87"/>
      <c r="Y12" s="87"/>
      <c r="Z12" s="88"/>
      <c r="AA12" s="7"/>
    </row>
    <row r="13" spans="1:27" s="1" customFormat="1" x14ac:dyDescent="0.3">
      <c r="A13" s="94"/>
      <c r="B13" s="87"/>
      <c r="C13" s="82"/>
      <c r="D13" s="83"/>
      <c r="E13" s="82"/>
      <c r="F13" s="83"/>
      <c r="G13" s="82"/>
      <c r="H13" s="83"/>
      <c r="I13" s="82"/>
      <c r="J13" s="83"/>
      <c r="K13" s="82"/>
      <c r="L13" s="105"/>
      <c r="M13" s="105"/>
      <c r="N13" s="105"/>
      <c r="O13" s="105"/>
      <c r="P13" s="105"/>
      <c r="Q13" s="105"/>
      <c r="R13" s="83"/>
      <c r="S13" s="94"/>
      <c r="T13" s="87"/>
      <c r="U13" s="87"/>
      <c r="V13" s="87"/>
      <c r="W13" s="87"/>
      <c r="X13" s="87"/>
      <c r="Y13" s="87"/>
      <c r="Z13" s="88"/>
      <c r="AA13" s="7"/>
    </row>
    <row r="14" spans="1:27" s="1" customFormat="1" x14ac:dyDescent="0.3">
      <c r="A14" s="94"/>
      <c r="B14" s="87"/>
      <c r="C14" s="82"/>
      <c r="D14" s="83"/>
      <c r="E14" s="82"/>
      <c r="F14" s="83"/>
      <c r="G14" s="82"/>
      <c r="H14" s="83"/>
      <c r="I14" s="82"/>
      <c r="J14" s="83"/>
      <c r="K14" s="82"/>
      <c r="L14" s="105"/>
      <c r="M14" s="105"/>
      <c r="N14" s="105"/>
      <c r="O14" s="105"/>
      <c r="P14" s="105"/>
      <c r="Q14" s="105"/>
      <c r="R14" s="83"/>
      <c r="S14" s="94"/>
      <c r="T14" s="87"/>
      <c r="U14" s="87"/>
      <c r="V14" s="87"/>
      <c r="W14" s="87"/>
      <c r="X14" s="87"/>
      <c r="Y14" s="87"/>
      <c r="Z14" s="88"/>
      <c r="AA14" s="7"/>
    </row>
    <row r="15" spans="1:27" s="2" customFormat="1" ht="13.2" customHeight="1" x14ac:dyDescent="0.3">
      <c r="A15" s="79"/>
      <c r="B15" s="80"/>
      <c r="C15" s="84"/>
      <c r="D15" s="86"/>
      <c r="E15" s="84"/>
      <c r="F15" s="86"/>
      <c r="G15" s="84"/>
      <c r="H15" s="86"/>
      <c r="I15" s="84"/>
      <c r="J15" s="86"/>
      <c r="K15" s="84"/>
      <c r="L15" s="85"/>
      <c r="M15" s="85"/>
      <c r="N15" s="85"/>
      <c r="O15" s="85"/>
      <c r="P15" s="85"/>
      <c r="Q15" s="85"/>
      <c r="R15" s="86"/>
      <c r="S15" s="79"/>
      <c r="T15" s="80"/>
      <c r="U15" s="80"/>
      <c r="V15" s="80"/>
      <c r="W15" s="80"/>
      <c r="X15" s="80"/>
      <c r="Y15" s="80"/>
      <c r="Z15" s="81"/>
      <c r="AA15" s="7"/>
    </row>
    <row r="16" spans="1:27" s="1" customFormat="1" ht="18.600000000000001" x14ac:dyDescent="0.3">
      <c r="A16" s="38">
        <f>S10+1</f>
        <v>44780</v>
      </c>
      <c r="B16" s="21"/>
      <c r="C16" s="39">
        <f>A16+1</f>
        <v>44781</v>
      </c>
      <c r="D16" s="22"/>
      <c r="E16" s="39">
        <f>C16+1</f>
        <v>44782</v>
      </c>
      <c r="F16" s="22"/>
      <c r="G16" s="39">
        <f>E16+1</f>
        <v>44783</v>
      </c>
      <c r="H16" s="22"/>
      <c r="I16" s="39">
        <f>G16+1</f>
        <v>44784</v>
      </c>
      <c r="J16" s="22"/>
      <c r="K16" s="155">
        <f>I16+1</f>
        <v>44785</v>
      </c>
      <c r="L16" s="156"/>
      <c r="M16" s="157"/>
      <c r="N16" s="157"/>
      <c r="O16" s="157"/>
      <c r="P16" s="157"/>
      <c r="Q16" s="157"/>
      <c r="R16" s="158"/>
      <c r="S16" s="159">
        <f>K16+1</f>
        <v>44786</v>
      </c>
      <c r="T16" s="160"/>
      <c r="U16" s="161"/>
      <c r="V16" s="161"/>
      <c r="W16" s="161"/>
      <c r="X16" s="161"/>
      <c r="Y16" s="161"/>
      <c r="Z16" s="162"/>
      <c r="AA16" s="7"/>
    </row>
    <row r="17" spans="1:27" s="1" customFormat="1" x14ac:dyDescent="0.3">
      <c r="A17" s="94"/>
      <c r="B17" s="87"/>
      <c r="C17" s="82"/>
      <c r="D17" s="83"/>
      <c r="E17" s="82"/>
      <c r="F17" s="83"/>
      <c r="G17" s="82"/>
      <c r="H17" s="83"/>
      <c r="I17" s="82"/>
      <c r="J17" s="83"/>
      <c r="K17" s="82"/>
      <c r="L17" s="105"/>
      <c r="M17" s="105"/>
      <c r="N17" s="105"/>
      <c r="O17" s="105"/>
      <c r="P17" s="105"/>
      <c r="Q17" s="105"/>
      <c r="R17" s="83"/>
      <c r="S17" s="94"/>
      <c r="T17" s="87"/>
      <c r="U17" s="87"/>
      <c r="V17" s="87"/>
      <c r="W17" s="87"/>
      <c r="X17" s="87"/>
      <c r="Y17" s="87"/>
      <c r="Z17" s="88"/>
      <c r="AA17" s="7"/>
    </row>
    <row r="18" spans="1:27" s="1" customFormat="1" x14ac:dyDescent="0.3">
      <c r="A18" s="94"/>
      <c r="B18" s="87"/>
      <c r="C18" s="82"/>
      <c r="D18" s="83"/>
      <c r="E18" s="82"/>
      <c r="F18" s="83"/>
      <c r="G18" s="82"/>
      <c r="H18" s="83"/>
      <c r="I18" s="82"/>
      <c r="J18" s="83"/>
      <c r="K18" s="82"/>
      <c r="L18" s="105"/>
      <c r="M18" s="105"/>
      <c r="N18" s="105"/>
      <c r="O18" s="105"/>
      <c r="P18" s="105"/>
      <c r="Q18" s="105"/>
      <c r="R18" s="83"/>
      <c r="S18" s="94"/>
      <c r="T18" s="87"/>
      <c r="U18" s="87"/>
      <c r="V18" s="87"/>
      <c r="W18" s="87"/>
      <c r="X18" s="87"/>
      <c r="Y18" s="87"/>
      <c r="Z18" s="88"/>
      <c r="AA18" s="7"/>
    </row>
    <row r="19" spans="1:27" s="1" customFormat="1" x14ac:dyDescent="0.3">
      <c r="A19" s="94"/>
      <c r="B19" s="87"/>
      <c r="C19" s="82"/>
      <c r="D19" s="83"/>
      <c r="E19" s="82"/>
      <c r="F19" s="83"/>
      <c r="G19" s="82"/>
      <c r="H19" s="83"/>
      <c r="I19" s="82"/>
      <c r="J19" s="83"/>
      <c r="K19" s="82"/>
      <c r="L19" s="105"/>
      <c r="M19" s="105"/>
      <c r="N19" s="105"/>
      <c r="O19" s="105"/>
      <c r="P19" s="105"/>
      <c r="Q19" s="105"/>
      <c r="R19" s="83"/>
      <c r="S19" s="94"/>
      <c r="T19" s="87"/>
      <c r="U19" s="87"/>
      <c r="V19" s="87"/>
      <c r="W19" s="87"/>
      <c r="X19" s="87"/>
      <c r="Y19" s="87"/>
      <c r="Z19" s="88"/>
      <c r="AA19" s="7"/>
    </row>
    <row r="20" spans="1:27" s="1" customFormat="1" x14ac:dyDescent="0.3">
      <c r="A20" s="94"/>
      <c r="B20" s="87"/>
      <c r="C20" s="82"/>
      <c r="D20" s="83"/>
      <c r="E20" s="82"/>
      <c r="F20" s="83"/>
      <c r="G20" s="82"/>
      <c r="H20" s="83"/>
      <c r="I20" s="82"/>
      <c r="J20" s="83"/>
      <c r="K20" s="82"/>
      <c r="L20" s="105"/>
      <c r="M20" s="105"/>
      <c r="N20" s="105"/>
      <c r="O20" s="105"/>
      <c r="P20" s="105"/>
      <c r="Q20" s="105"/>
      <c r="R20" s="83"/>
      <c r="S20" s="94"/>
      <c r="T20" s="87"/>
      <c r="U20" s="87"/>
      <c r="V20" s="87"/>
      <c r="W20" s="87"/>
      <c r="X20" s="87"/>
      <c r="Y20" s="87"/>
      <c r="Z20" s="88"/>
      <c r="AA20" s="7"/>
    </row>
    <row r="21" spans="1:27" s="2" customFormat="1" ht="13.2" customHeight="1" x14ac:dyDescent="0.3">
      <c r="A21" s="79"/>
      <c r="B21" s="80"/>
      <c r="C21" s="84"/>
      <c r="D21" s="86"/>
      <c r="E21" s="84"/>
      <c r="F21" s="86"/>
      <c r="G21" s="84"/>
      <c r="H21" s="86"/>
      <c r="I21" s="84"/>
      <c r="J21" s="86"/>
      <c r="K21" s="84"/>
      <c r="L21" s="85"/>
      <c r="M21" s="85"/>
      <c r="N21" s="85"/>
      <c r="O21" s="85"/>
      <c r="P21" s="85"/>
      <c r="Q21" s="85"/>
      <c r="R21" s="86"/>
      <c r="S21" s="79"/>
      <c r="T21" s="80"/>
      <c r="U21" s="80"/>
      <c r="V21" s="80"/>
      <c r="W21" s="80"/>
      <c r="X21" s="80"/>
      <c r="Y21" s="80"/>
      <c r="Z21" s="81"/>
      <c r="AA21" s="7"/>
    </row>
    <row r="22" spans="1:27" s="1" customFormat="1" ht="18.600000000000001" x14ac:dyDescent="0.3">
      <c r="A22" s="38">
        <f>S16+1</f>
        <v>44787</v>
      </c>
      <c r="B22" s="21"/>
      <c r="C22" s="39">
        <f>A22+1</f>
        <v>44788</v>
      </c>
      <c r="D22" s="22"/>
      <c r="E22" s="39">
        <f>C22+1</f>
        <v>44789</v>
      </c>
      <c r="F22" s="22"/>
      <c r="G22" s="39">
        <f>E22+1</f>
        <v>44790</v>
      </c>
      <c r="H22" s="22"/>
      <c r="I22" s="39">
        <f>G22+1</f>
        <v>44791</v>
      </c>
      <c r="J22" s="22"/>
      <c r="K22" s="155">
        <f>I22+1</f>
        <v>44792</v>
      </c>
      <c r="L22" s="156"/>
      <c r="M22" s="157"/>
      <c r="N22" s="157"/>
      <c r="O22" s="157"/>
      <c r="P22" s="157"/>
      <c r="Q22" s="157"/>
      <c r="R22" s="158"/>
      <c r="S22" s="159">
        <f>K22+1</f>
        <v>44793</v>
      </c>
      <c r="T22" s="160"/>
      <c r="U22" s="161"/>
      <c r="V22" s="161"/>
      <c r="W22" s="161"/>
      <c r="X22" s="161"/>
      <c r="Y22" s="161"/>
      <c r="Z22" s="162"/>
      <c r="AA22" s="7"/>
    </row>
    <row r="23" spans="1:27" s="1" customFormat="1" x14ac:dyDescent="0.3">
      <c r="A23" s="94"/>
      <c r="B23" s="87"/>
      <c r="C23" s="82"/>
      <c r="D23" s="83"/>
      <c r="E23" s="82"/>
      <c r="F23" s="83"/>
      <c r="G23" s="82"/>
      <c r="H23" s="83"/>
      <c r="I23" s="82"/>
      <c r="J23" s="83"/>
      <c r="K23" s="82"/>
      <c r="L23" s="105"/>
      <c r="M23" s="105"/>
      <c r="N23" s="105"/>
      <c r="O23" s="105"/>
      <c r="P23" s="105"/>
      <c r="Q23" s="105"/>
      <c r="R23" s="83"/>
      <c r="S23" s="94"/>
      <c r="T23" s="87"/>
      <c r="U23" s="87"/>
      <c r="V23" s="87"/>
      <c r="W23" s="87"/>
      <c r="X23" s="87"/>
      <c r="Y23" s="87"/>
      <c r="Z23" s="88"/>
      <c r="AA23" s="7"/>
    </row>
    <row r="24" spans="1:27" s="1" customFormat="1" x14ac:dyDescent="0.3">
      <c r="A24" s="94"/>
      <c r="B24" s="87"/>
      <c r="C24" s="82"/>
      <c r="D24" s="83"/>
      <c r="E24" s="82"/>
      <c r="F24" s="83"/>
      <c r="G24" s="82"/>
      <c r="H24" s="83"/>
      <c r="I24" s="82"/>
      <c r="J24" s="83"/>
      <c r="K24" s="82"/>
      <c r="L24" s="105"/>
      <c r="M24" s="105"/>
      <c r="N24" s="105"/>
      <c r="O24" s="105"/>
      <c r="P24" s="105"/>
      <c r="Q24" s="105"/>
      <c r="R24" s="83"/>
      <c r="S24" s="94"/>
      <c r="T24" s="87"/>
      <c r="U24" s="87"/>
      <c r="V24" s="87"/>
      <c r="W24" s="87"/>
      <c r="X24" s="87"/>
      <c r="Y24" s="87"/>
      <c r="Z24" s="88"/>
      <c r="AA24" s="7"/>
    </row>
    <row r="25" spans="1:27" s="1" customFormat="1" x14ac:dyDescent="0.3">
      <c r="A25" s="94"/>
      <c r="B25" s="87"/>
      <c r="C25" s="82"/>
      <c r="D25" s="83"/>
      <c r="E25" s="82"/>
      <c r="F25" s="83"/>
      <c r="G25" s="82"/>
      <c r="H25" s="83"/>
      <c r="I25" s="82"/>
      <c r="J25" s="83"/>
      <c r="K25" s="82"/>
      <c r="L25" s="105"/>
      <c r="M25" s="105"/>
      <c r="N25" s="105"/>
      <c r="O25" s="105"/>
      <c r="P25" s="105"/>
      <c r="Q25" s="105"/>
      <c r="R25" s="83"/>
      <c r="S25" s="94"/>
      <c r="T25" s="87"/>
      <c r="U25" s="87"/>
      <c r="V25" s="87"/>
      <c r="W25" s="87"/>
      <c r="X25" s="87"/>
      <c r="Y25" s="87"/>
      <c r="Z25" s="88"/>
      <c r="AA25" s="7"/>
    </row>
    <row r="26" spans="1:27" s="1" customFormat="1" x14ac:dyDescent="0.3">
      <c r="A26" s="94"/>
      <c r="B26" s="87"/>
      <c r="C26" s="82"/>
      <c r="D26" s="83"/>
      <c r="E26" s="82"/>
      <c r="F26" s="83"/>
      <c r="G26" s="82"/>
      <c r="H26" s="83"/>
      <c r="I26" s="82"/>
      <c r="J26" s="83"/>
      <c r="K26" s="82"/>
      <c r="L26" s="105"/>
      <c r="M26" s="105"/>
      <c r="N26" s="105"/>
      <c r="O26" s="105"/>
      <c r="P26" s="105"/>
      <c r="Q26" s="105"/>
      <c r="R26" s="83"/>
      <c r="S26" s="94"/>
      <c r="T26" s="87"/>
      <c r="U26" s="87"/>
      <c r="V26" s="87"/>
      <c r="W26" s="87"/>
      <c r="X26" s="87"/>
      <c r="Y26" s="87"/>
      <c r="Z26" s="88"/>
      <c r="AA26" s="7"/>
    </row>
    <row r="27" spans="1:27" s="2" customFormat="1" x14ac:dyDescent="0.3">
      <c r="A27" s="79"/>
      <c r="B27" s="80"/>
      <c r="C27" s="84"/>
      <c r="D27" s="86"/>
      <c r="E27" s="84"/>
      <c r="F27" s="86"/>
      <c r="G27" s="84"/>
      <c r="H27" s="86"/>
      <c r="I27" s="84"/>
      <c r="J27" s="86"/>
      <c r="K27" s="84"/>
      <c r="L27" s="85"/>
      <c r="M27" s="85"/>
      <c r="N27" s="85"/>
      <c r="O27" s="85"/>
      <c r="P27" s="85"/>
      <c r="Q27" s="85"/>
      <c r="R27" s="86"/>
      <c r="S27" s="79"/>
      <c r="T27" s="80"/>
      <c r="U27" s="80"/>
      <c r="V27" s="80"/>
      <c r="W27" s="80"/>
      <c r="X27" s="80"/>
      <c r="Y27" s="80"/>
      <c r="Z27" s="81"/>
      <c r="AA27" s="7"/>
    </row>
    <row r="28" spans="1:27" s="1" customFormat="1" ht="18.600000000000001" x14ac:dyDescent="0.3">
      <c r="A28" s="38">
        <f>S22+1</f>
        <v>44794</v>
      </c>
      <c r="B28" s="21"/>
      <c r="C28" s="39">
        <f>A28+1</f>
        <v>44795</v>
      </c>
      <c r="D28" s="22"/>
      <c r="E28" s="39">
        <f>C28+1</f>
        <v>44796</v>
      </c>
      <c r="F28" s="22"/>
      <c r="G28" s="39">
        <f>E28+1</f>
        <v>44797</v>
      </c>
      <c r="H28" s="22"/>
      <c r="I28" s="39">
        <f>G28+1</f>
        <v>44798</v>
      </c>
      <c r="J28" s="22"/>
      <c r="K28" s="155">
        <f>I28+1</f>
        <v>44799</v>
      </c>
      <c r="L28" s="156"/>
      <c r="M28" s="157"/>
      <c r="N28" s="157"/>
      <c r="O28" s="157"/>
      <c r="P28" s="157"/>
      <c r="Q28" s="157"/>
      <c r="R28" s="158"/>
      <c r="S28" s="159">
        <f>K28+1</f>
        <v>44800</v>
      </c>
      <c r="T28" s="160"/>
      <c r="U28" s="161"/>
      <c r="V28" s="161"/>
      <c r="W28" s="161"/>
      <c r="X28" s="161"/>
      <c r="Y28" s="161"/>
      <c r="Z28" s="162"/>
      <c r="AA28" s="7"/>
    </row>
    <row r="29" spans="1:27" s="1" customFormat="1" x14ac:dyDescent="0.3">
      <c r="A29" s="94"/>
      <c r="B29" s="87"/>
      <c r="C29" s="82"/>
      <c r="D29" s="83"/>
      <c r="E29" s="82"/>
      <c r="F29" s="83"/>
      <c r="G29" s="82"/>
      <c r="H29" s="83"/>
      <c r="I29" s="82"/>
      <c r="J29" s="83"/>
      <c r="K29" s="82"/>
      <c r="L29" s="105"/>
      <c r="M29" s="105"/>
      <c r="N29" s="105"/>
      <c r="O29" s="105"/>
      <c r="P29" s="105"/>
      <c r="Q29" s="105"/>
      <c r="R29" s="83"/>
      <c r="S29" s="94"/>
      <c r="T29" s="87"/>
      <c r="U29" s="87"/>
      <c r="V29" s="87"/>
      <c r="W29" s="87"/>
      <c r="X29" s="87"/>
      <c r="Y29" s="87"/>
      <c r="Z29" s="88"/>
      <c r="AA29" s="7"/>
    </row>
    <row r="30" spans="1:27" s="1" customFormat="1" x14ac:dyDescent="0.3">
      <c r="A30" s="94"/>
      <c r="B30" s="87"/>
      <c r="C30" s="82"/>
      <c r="D30" s="83"/>
      <c r="E30" s="82"/>
      <c r="F30" s="83"/>
      <c r="G30" s="82"/>
      <c r="H30" s="83"/>
      <c r="I30" s="82"/>
      <c r="J30" s="83"/>
      <c r="K30" s="82"/>
      <c r="L30" s="105"/>
      <c r="M30" s="105"/>
      <c r="N30" s="105"/>
      <c r="O30" s="105"/>
      <c r="P30" s="105"/>
      <c r="Q30" s="105"/>
      <c r="R30" s="83"/>
      <c r="S30" s="94"/>
      <c r="T30" s="87"/>
      <c r="U30" s="87"/>
      <c r="V30" s="87"/>
      <c r="W30" s="87"/>
      <c r="X30" s="87"/>
      <c r="Y30" s="87"/>
      <c r="Z30" s="88"/>
      <c r="AA30" s="7"/>
    </row>
    <row r="31" spans="1:27" s="1" customFormat="1" x14ac:dyDescent="0.3">
      <c r="A31" s="94"/>
      <c r="B31" s="87"/>
      <c r="C31" s="82"/>
      <c r="D31" s="83"/>
      <c r="E31" s="82"/>
      <c r="F31" s="83"/>
      <c r="G31" s="82"/>
      <c r="H31" s="83"/>
      <c r="I31" s="82"/>
      <c r="J31" s="83"/>
      <c r="K31" s="82"/>
      <c r="L31" s="105"/>
      <c r="M31" s="105"/>
      <c r="N31" s="105"/>
      <c r="O31" s="105"/>
      <c r="P31" s="105"/>
      <c r="Q31" s="105"/>
      <c r="R31" s="83"/>
      <c r="S31" s="94"/>
      <c r="T31" s="87"/>
      <c r="U31" s="87"/>
      <c r="V31" s="87"/>
      <c r="W31" s="87"/>
      <c r="X31" s="87"/>
      <c r="Y31" s="87"/>
      <c r="Z31" s="88"/>
      <c r="AA31" s="7"/>
    </row>
    <row r="32" spans="1:27" s="1" customFormat="1" x14ac:dyDescent="0.3">
      <c r="A32" s="94"/>
      <c r="B32" s="87"/>
      <c r="C32" s="82"/>
      <c r="D32" s="83"/>
      <c r="E32" s="82"/>
      <c r="F32" s="83"/>
      <c r="G32" s="82"/>
      <c r="H32" s="83"/>
      <c r="I32" s="82"/>
      <c r="J32" s="83"/>
      <c r="K32" s="82"/>
      <c r="L32" s="105"/>
      <c r="M32" s="105"/>
      <c r="N32" s="105"/>
      <c r="O32" s="105"/>
      <c r="P32" s="105"/>
      <c r="Q32" s="105"/>
      <c r="R32" s="83"/>
      <c r="S32" s="94"/>
      <c r="T32" s="87"/>
      <c r="U32" s="87"/>
      <c r="V32" s="87"/>
      <c r="W32" s="87"/>
      <c r="X32" s="87"/>
      <c r="Y32" s="87"/>
      <c r="Z32" s="88"/>
      <c r="AA32" s="7"/>
    </row>
    <row r="33" spans="1:29" s="2" customFormat="1" x14ac:dyDescent="0.3">
      <c r="A33" s="79"/>
      <c r="B33" s="80"/>
      <c r="C33" s="84"/>
      <c r="D33" s="86"/>
      <c r="E33" s="84"/>
      <c r="F33" s="86"/>
      <c r="G33" s="84"/>
      <c r="H33" s="86"/>
      <c r="I33" s="84"/>
      <c r="J33" s="86"/>
      <c r="K33" s="84"/>
      <c r="L33" s="85"/>
      <c r="M33" s="85"/>
      <c r="N33" s="85"/>
      <c r="O33" s="85"/>
      <c r="P33" s="85"/>
      <c r="Q33" s="85"/>
      <c r="R33" s="86"/>
      <c r="S33" s="79"/>
      <c r="T33" s="80"/>
      <c r="U33" s="80"/>
      <c r="V33" s="80"/>
      <c r="W33" s="80"/>
      <c r="X33" s="80"/>
      <c r="Y33" s="80"/>
      <c r="Z33" s="81"/>
      <c r="AA33" s="7"/>
    </row>
    <row r="34" spans="1:29" s="1" customFormat="1" ht="18.600000000000001" x14ac:dyDescent="0.3">
      <c r="A34" s="38">
        <f>S28+1</f>
        <v>44801</v>
      </c>
      <c r="B34" s="21"/>
      <c r="C34" s="39">
        <f>A34+1</f>
        <v>44802</v>
      </c>
      <c r="D34" s="22"/>
      <c r="E34" s="39">
        <f>C34+1</f>
        <v>44803</v>
      </c>
      <c r="F34" s="22"/>
      <c r="G34" s="39">
        <f>E34+1</f>
        <v>44804</v>
      </c>
      <c r="H34" s="22"/>
      <c r="I34" s="39">
        <f>G34+1</f>
        <v>44805</v>
      </c>
      <c r="J34" s="22"/>
      <c r="K34" s="155">
        <f>I34+1</f>
        <v>44806</v>
      </c>
      <c r="L34" s="156"/>
      <c r="M34" s="157"/>
      <c r="N34" s="157"/>
      <c r="O34" s="157"/>
      <c r="P34" s="157"/>
      <c r="Q34" s="157"/>
      <c r="R34" s="158"/>
      <c r="S34" s="159">
        <f>K34+1</f>
        <v>44807</v>
      </c>
      <c r="T34" s="160"/>
      <c r="U34" s="161"/>
      <c r="V34" s="161"/>
      <c r="W34" s="161"/>
      <c r="X34" s="161"/>
      <c r="Y34" s="161"/>
      <c r="Z34" s="162"/>
      <c r="AA34" s="7"/>
    </row>
    <row r="35" spans="1:29" s="1" customFormat="1" x14ac:dyDescent="0.3">
      <c r="A35" s="94"/>
      <c r="B35" s="87"/>
      <c r="C35" s="82"/>
      <c r="D35" s="83"/>
      <c r="E35" s="82"/>
      <c r="F35" s="83"/>
      <c r="G35" s="82"/>
      <c r="H35" s="83"/>
      <c r="I35" s="82"/>
      <c r="J35" s="83"/>
      <c r="K35" s="82"/>
      <c r="L35" s="105"/>
      <c r="M35" s="105"/>
      <c r="N35" s="105"/>
      <c r="O35" s="105"/>
      <c r="P35" s="105"/>
      <c r="Q35" s="105"/>
      <c r="R35" s="83"/>
      <c r="S35" s="94"/>
      <c r="T35" s="87"/>
      <c r="U35" s="87"/>
      <c r="V35" s="87"/>
      <c r="W35" s="87"/>
      <c r="X35" s="87"/>
      <c r="Y35" s="87"/>
      <c r="Z35" s="88"/>
      <c r="AA35" s="7"/>
      <c r="AC35" s="1" t="s">
        <v>22</v>
      </c>
    </row>
    <row r="36" spans="1:29" s="1" customFormat="1" x14ac:dyDescent="0.3">
      <c r="A36" s="94"/>
      <c r="B36" s="87"/>
      <c r="C36" s="82"/>
      <c r="D36" s="83"/>
      <c r="E36" s="82"/>
      <c r="F36" s="83"/>
      <c r="G36" s="82"/>
      <c r="H36" s="83"/>
      <c r="I36" s="82"/>
      <c r="J36" s="83"/>
      <c r="K36" s="82"/>
      <c r="L36" s="105"/>
      <c r="M36" s="105"/>
      <c r="N36" s="105"/>
      <c r="O36" s="105"/>
      <c r="P36" s="105"/>
      <c r="Q36" s="105"/>
      <c r="R36" s="83"/>
      <c r="S36" s="94"/>
      <c r="T36" s="87"/>
      <c r="U36" s="87"/>
      <c r="V36" s="87"/>
      <c r="W36" s="87"/>
      <c r="X36" s="87"/>
      <c r="Y36" s="87"/>
      <c r="Z36" s="88"/>
      <c r="AA36" s="7"/>
      <c r="AC36" s="1" t="s">
        <v>21</v>
      </c>
    </row>
    <row r="37" spans="1:29" s="1" customFormat="1" x14ac:dyDescent="0.3">
      <c r="A37" s="94"/>
      <c r="B37" s="87"/>
      <c r="C37" s="82"/>
      <c r="D37" s="83"/>
      <c r="E37" s="82"/>
      <c r="F37" s="83"/>
      <c r="G37" s="82"/>
      <c r="H37" s="83"/>
      <c r="I37" s="82"/>
      <c r="J37" s="83"/>
      <c r="K37" s="82"/>
      <c r="L37" s="105"/>
      <c r="M37" s="105"/>
      <c r="N37" s="105"/>
      <c r="O37" s="105"/>
      <c r="P37" s="105"/>
      <c r="Q37" s="105"/>
      <c r="R37" s="83"/>
      <c r="S37" s="94"/>
      <c r="T37" s="87"/>
      <c r="U37" s="87"/>
      <c r="V37" s="87"/>
      <c r="W37" s="87"/>
      <c r="X37" s="87"/>
      <c r="Y37" s="87"/>
      <c r="Z37" s="88"/>
      <c r="AA37" s="7"/>
    </row>
    <row r="38" spans="1:29" s="1" customFormat="1" x14ac:dyDescent="0.3">
      <c r="A38" s="94"/>
      <c r="B38" s="87"/>
      <c r="C38" s="82"/>
      <c r="D38" s="83"/>
      <c r="E38" s="82"/>
      <c r="F38" s="83"/>
      <c r="G38" s="82"/>
      <c r="H38" s="83"/>
      <c r="I38" s="82"/>
      <c r="J38" s="83"/>
      <c r="K38" s="82"/>
      <c r="L38" s="105"/>
      <c r="M38" s="105"/>
      <c r="N38" s="105"/>
      <c r="O38" s="105"/>
      <c r="P38" s="105"/>
      <c r="Q38" s="105"/>
      <c r="R38" s="83"/>
      <c r="S38" s="94"/>
      <c r="T38" s="87"/>
      <c r="U38" s="87"/>
      <c r="V38" s="87"/>
      <c r="W38" s="87"/>
      <c r="X38" s="87"/>
      <c r="Y38" s="87"/>
      <c r="Z38" s="88"/>
      <c r="AA38" s="7"/>
    </row>
    <row r="39" spans="1:29" s="2" customFormat="1" x14ac:dyDescent="0.3">
      <c r="A39" s="79"/>
      <c r="B39" s="80"/>
      <c r="C39" s="84"/>
      <c r="D39" s="86"/>
      <c r="E39" s="84"/>
      <c r="F39" s="86"/>
      <c r="G39" s="84"/>
      <c r="H39" s="86"/>
      <c r="I39" s="84"/>
      <c r="J39" s="86"/>
      <c r="K39" s="84"/>
      <c r="L39" s="85"/>
      <c r="M39" s="85"/>
      <c r="N39" s="85"/>
      <c r="O39" s="85"/>
      <c r="P39" s="85"/>
      <c r="Q39" s="85"/>
      <c r="R39" s="86"/>
      <c r="S39" s="79"/>
      <c r="T39" s="80"/>
      <c r="U39" s="80"/>
      <c r="V39" s="80"/>
      <c r="W39" s="80"/>
      <c r="X39" s="80"/>
      <c r="Y39" s="80"/>
      <c r="Z39" s="81"/>
      <c r="AA39" s="7"/>
    </row>
    <row r="40" spans="1:29" ht="18.600000000000001" x14ac:dyDescent="0.3">
      <c r="A40" s="38">
        <f>S34+1</f>
        <v>44808</v>
      </c>
      <c r="B40" s="21"/>
      <c r="C40" s="39">
        <f>A40+1</f>
        <v>44809</v>
      </c>
      <c r="D40" s="22"/>
      <c r="E40" s="30" t="s">
        <v>0</v>
      </c>
      <c r="F40" s="31"/>
      <c r="G40" s="31"/>
      <c r="H40" s="31"/>
      <c r="I40" s="31"/>
      <c r="J40" s="31"/>
      <c r="K40" s="31"/>
      <c r="L40" s="31"/>
      <c r="M40" s="31"/>
      <c r="N40" s="31"/>
      <c r="O40" s="31"/>
      <c r="P40" s="31"/>
      <c r="Q40" s="31"/>
      <c r="R40" s="31"/>
      <c r="S40" s="31"/>
      <c r="T40" s="31"/>
      <c r="U40" s="31"/>
      <c r="V40" s="31"/>
      <c r="W40" s="31"/>
      <c r="X40" s="31"/>
      <c r="Y40" s="31"/>
      <c r="Z40" s="32"/>
      <c r="AA40" s="6"/>
    </row>
    <row r="41" spans="1:29" x14ac:dyDescent="0.3">
      <c r="A41" s="94"/>
      <c r="B41" s="87"/>
      <c r="C41" s="82"/>
      <c r="D41" s="83"/>
      <c r="E41" s="33"/>
      <c r="F41" s="34"/>
      <c r="G41" s="34"/>
      <c r="H41" s="34"/>
      <c r="I41" s="34"/>
      <c r="J41" s="34"/>
      <c r="K41" s="34"/>
      <c r="L41" s="34"/>
      <c r="M41" s="34"/>
      <c r="N41" s="34"/>
      <c r="O41" s="34"/>
      <c r="P41" s="34"/>
      <c r="Q41" s="34"/>
      <c r="R41" s="34"/>
      <c r="S41" s="34"/>
      <c r="T41" s="34"/>
      <c r="U41" s="34"/>
      <c r="V41" s="34"/>
      <c r="W41" s="34"/>
      <c r="X41" s="34"/>
      <c r="Y41" s="34"/>
      <c r="Z41" s="8"/>
      <c r="AA41" s="6"/>
    </row>
    <row r="42" spans="1:29" x14ac:dyDescent="0.3">
      <c r="A42" s="94"/>
      <c r="B42" s="87"/>
      <c r="C42" s="82"/>
      <c r="D42" s="83"/>
      <c r="E42" s="33"/>
      <c r="F42" s="34"/>
      <c r="G42" s="34"/>
      <c r="H42" s="34"/>
      <c r="I42" s="34"/>
      <c r="J42" s="34"/>
      <c r="K42" s="34"/>
      <c r="L42" s="34"/>
      <c r="M42" s="34"/>
      <c r="N42" s="34"/>
      <c r="O42" s="34"/>
      <c r="P42" s="34"/>
      <c r="Q42" s="34"/>
      <c r="R42" s="34"/>
      <c r="S42" s="34"/>
      <c r="T42" s="34"/>
      <c r="U42" s="34"/>
      <c r="V42" s="34"/>
      <c r="W42" s="34"/>
      <c r="X42" s="34"/>
      <c r="Y42" s="34"/>
      <c r="Z42" s="35"/>
      <c r="AA42" s="6"/>
    </row>
    <row r="43" spans="1:29" x14ac:dyDescent="0.3">
      <c r="A43" s="94"/>
      <c r="B43" s="87"/>
      <c r="C43" s="82"/>
      <c r="D43" s="83"/>
      <c r="E43" s="33"/>
      <c r="F43" s="34"/>
      <c r="G43" s="34"/>
      <c r="H43" s="34"/>
      <c r="I43" s="34"/>
      <c r="J43" s="34"/>
      <c r="K43" s="34"/>
      <c r="L43" s="34"/>
      <c r="M43" s="34"/>
      <c r="N43" s="34"/>
      <c r="O43" s="34"/>
      <c r="P43" s="34"/>
      <c r="Q43" s="34"/>
      <c r="R43" s="34"/>
      <c r="S43" s="34"/>
      <c r="T43" s="34"/>
      <c r="U43" s="34"/>
      <c r="V43" s="34"/>
      <c r="W43" s="34"/>
      <c r="X43" s="34"/>
      <c r="Y43" s="34"/>
      <c r="Z43" s="35"/>
      <c r="AA43" s="6"/>
    </row>
    <row r="44" spans="1:29" x14ac:dyDescent="0.3">
      <c r="A44" s="94"/>
      <c r="B44" s="87"/>
      <c r="C44" s="82"/>
      <c r="D44" s="83"/>
      <c r="E44" s="33"/>
      <c r="F44" s="34"/>
      <c r="G44" s="34"/>
      <c r="H44" s="34"/>
      <c r="I44" s="34"/>
      <c r="J44" s="34"/>
      <c r="K44" s="149" t="s">
        <v>1</v>
      </c>
      <c r="L44" s="149"/>
      <c r="M44" s="149"/>
      <c r="N44" s="149"/>
      <c r="O44" s="149"/>
      <c r="P44" s="149"/>
      <c r="Q44" s="149"/>
      <c r="R44" s="149"/>
      <c r="S44" s="149"/>
      <c r="T44" s="149"/>
      <c r="U44" s="149"/>
      <c r="V44" s="149"/>
      <c r="W44" s="149"/>
      <c r="X44" s="149"/>
      <c r="Y44" s="149"/>
      <c r="Z44" s="150"/>
      <c r="AA44" s="6"/>
    </row>
    <row r="45" spans="1:29" s="1" customFormat="1" x14ac:dyDescent="0.3">
      <c r="A45" s="79"/>
      <c r="B45" s="80"/>
      <c r="C45" s="84"/>
      <c r="D45" s="86"/>
      <c r="E45" s="36"/>
      <c r="F45" s="37"/>
      <c r="G45" s="37"/>
      <c r="H45" s="37"/>
      <c r="I45" s="37"/>
      <c r="J45" s="37"/>
      <c r="K45" s="147" t="s">
        <v>2</v>
      </c>
      <c r="L45" s="147"/>
      <c r="M45" s="147"/>
      <c r="N45" s="147"/>
      <c r="O45" s="147"/>
      <c r="P45" s="147"/>
      <c r="Q45" s="147"/>
      <c r="R45" s="147"/>
      <c r="S45" s="147"/>
      <c r="T45" s="147"/>
      <c r="U45" s="147"/>
      <c r="V45" s="147"/>
      <c r="W45" s="147"/>
      <c r="X45" s="147"/>
      <c r="Y45" s="147"/>
      <c r="Z45" s="148"/>
      <c r="AA45" s="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45"/>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paperSize="9" scale="87" orientation="landscape" r:id="rId4"/>
</worksheet>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詳細情報</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開始_日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2022-01-21T11:05:37Z</dcterms:modified>
</cp:coreProperties>
</file>